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ice.resconi\Desktop\"/>
    </mc:Choice>
  </mc:AlternateContent>
  <xr:revisionPtr revIDLastSave="0" documentId="13_ncr:1_{D4749E12-A7AE-43AC-9614-03CBB9A3D892}" xr6:coauthVersionLast="47" xr6:coauthVersionMax="47" xr10:uidLastSave="{00000000-0000-0000-0000-000000000000}"/>
  <bookViews>
    <workbookView xWindow="-120" yWindow="-120" windowWidth="29040" windowHeight="15720" xr2:uid="{1BD6BF7E-DD09-4CC3-B2C2-B4F59B5F7C81}"/>
  </bookViews>
  <sheets>
    <sheet name="CCNL-SEGRETARI 2019-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7" i="1" l="1"/>
  <c r="I46" i="1"/>
  <c r="J46" i="1" s="1"/>
  <c r="I45" i="1"/>
  <c r="J45" i="1" s="1"/>
  <c r="I44" i="1"/>
  <c r="J44" i="1" s="1"/>
  <c r="I43" i="1"/>
  <c r="J43" i="1" s="1"/>
  <c r="F47" i="1"/>
  <c r="G47" i="1" s="1"/>
  <c r="F46" i="1"/>
  <c r="G46" i="1" s="1"/>
  <c r="F45" i="1"/>
  <c r="G45" i="1" s="1"/>
  <c r="F44" i="1"/>
  <c r="G44" i="1" s="1"/>
  <c r="F43" i="1"/>
  <c r="C47" i="1"/>
  <c r="C46" i="1"/>
  <c r="D46" i="1" s="1"/>
  <c r="C45" i="1"/>
  <c r="C44" i="1"/>
  <c r="C43" i="1"/>
  <c r="B58" i="1"/>
  <c r="B57" i="1"/>
  <c r="D45" i="1"/>
  <c r="J35" i="1"/>
  <c r="K35" i="1" s="1"/>
  <c r="I36" i="1"/>
  <c r="J36" i="1" s="1"/>
  <c r="I35" i="1"/>
  <c r="I34" i="1"/>
  <c r="J34" i="1" s="1"/>
  <c r="I33" i="1"/>
  <c r="J33" i="1" s="1"/>
  <c r="I32" i="1"/>
  <c r="J22" i="1"/>
  <c r="J21" i="1"/>
  <c r="J20" i="1"/>
  <c r="G22" i="1"/>
  <c r="G21" i="1"/>
  <c r="G20" i="1"/>
  <c r="D22" i="1"/>
  <c r="K22" i="1" s="1"/>
  <c r="D21" i="1"/>
  <c r="K21" i="1" s="1"/>
  <c r="D20" i="1"/>
  <c r="K20" i="1" s="1"/>
  <c r="J10" i="1"/>
  <c r="K10" i="1" s="1"/>
  <c r="G10" i="1"/>
  <c r="D10" i="1"/>
  <c r="J9" i="1"/>
  <c r="G9" i="1"/>
  <c r="D9" i="1"/>
  <c r="K9" i="1" s="1"/>
  <c r="J11" i="1"/>
  <c r="G11" i="1"/>
  <c r="D11" i="1"/>
  <c r="J47" i="1"/>
  <c r="I42" i="1"/>
  <c r="J42" i="1" s="1"/>
  <c r="G43" i="1"/>
  <c r="F42" i="1"/>
  <c r="G42" i="1" s="1"/>
  <c r="D47" i="1"/>
  <c r="D44" i="1"/>
  <c r="D43" i="1"/>
  <c r="C42" i="1"/>
  <c r="D42" i="1" s="1"/>
  <c r="I31" i="1"/>
  <c r="J31" i="1" s="1"/>
  <c r="G13" i="1"/>
  <c r="G12" i="1"/>
  <c r="G24" i="1"/>
  <c r="G23" i="1"/>
  <c r="J24" i="1"/>
  <c r="D24" i="1"/>
  <c r="J23" i="1"/>
  <c r="D23" i="1"/>
  <c r="J19" i="1"/>
  <c r="G19" i="1"/>
  <c r="D19" i="1"/>
  <c r="C59" i="1"/>
  <c r="G8" i="1"/>
  <c r="D36" i="1"/>
  <c r="D34" i="1"/>
  <c r="D33" i="1"/>
  <c r="J32" i="1"/>
  <c r="D32" i="1"/>
  <c r="D31" i="1"/>
  <c r="J12" i="1"/>
  <c r="D12" i="1"/>
  <c r="J13" i="1"/>
  <c r="D13" i="1"/>
  <c r="J8" i="1"/>
  <c r="D8" i="1"/>
  <c r="M20" i="1" l="1"/>
  <c r="L20" i="1"/>
  <c r="M21" i="1"/>
  <c r="L21" i="1"/>
  <c r="M22" i="1"/>
  <c r="L22" i="1"/>
  <c r="M10" i="1"/>
  <c r="L10" i="1"/>
  <c r="K45" i="1"/>
  <c r="L45" i="1" s="1"/>
  <c r="M35" i="1"/>
  <c r="L35" i="1"/>
  <c r="M9" i="1"/>
  <c r="L9" i="1"/>
  <c r="K11" i="1"/>
  <c r="M11" i="1"/>
  <c r="L11" i="1"/>
  <c r="K47" i="1"/>
  <c r="M47" i="1" s="1"/>
  <c r="K43" i="1"/>
  <c r="M43" i="1" s="1"/>
  <c r="D48" i="1"/>
  <c r="K42" i="1"/>
  <c r="L42" i="1" s="1"/>
  <c r="J48" i="1"/>
  <c r="K46" i="1"/>
  <c r="M46" i="1" s="1"/>
  <c r="G48" i="1"/>
  <c r="K44" i="1"/>
  <c r="M44" i="1" s="1"/>
  <c r="J25" i="1"/>
  <c r="K19" i="1"/>
  <c r="L19" i="1" s="1"/>
  <c r="D25" i="1"/>
  <c r="K24" i="1"/>
  <c r="K34" i="1"/>
  <c r="J37" i="1"/>
  <c r="K33" i="1"/>
  <c r="K32" i="1"/>
  <c r="K36" i="1"/>
  <c r="D37" i="1"/>
  <c r="J14" i="1"/>
  <c r="K12" i="1"/>
  <c r="G14" i="1"/>
  <c r="K13" i="1"/>
  <c r="B55" i="1" s="1"/>
  <c r="K8" i="1"/>
  <c r="D14" i="1"/>
  <c r="M45" i="1" l="1"/>
  <c r="D56" i="1"/>
  <c r="D58" i="1"/>
  <c r="D55" i="1"/>
  <c r="J55" i="1" s="1"/>
  <c r="D54" i="1"/>
  <c r="L47" i="1"/>
  <c r="L43" i="1"/>
  <c r="D57" i="1"/>
  <c r="L33" i="1"/>
  <c r="M42" i="1"/>
  <c r="L46" i="1"/>
  <c r="K48" i="1"/>
  <c r="L48" i="1"/>
  <c r="B53" i="1"/>
  <c r="L44" i="1"/>
  <c r="M19" i="1"/>
  <c r="M24" i="1"/>
  <c r="L24" i="1"/>
  <c r="G25" i="1"/>
  <c r="M34" i="1"/>
  <c r="L34" i="1"/>
  <c r="K23" i="1"/>
  <c r="M13" i="1"/>
  <c r="M12" i="1"/>
  <c r="M33" i="1"/>
  <c r="M8" i="1"/>
  <c r="M32" i="1"/>
  <c r="L32" i="1"/>
  <c r="M36" i="1"/>
  <c r="L36" i="1"/>
  <c r="K31" i="1"/>
  <c r="D53" i="1" s="1"/>
  <c r="L12" i="1"/>
  <c r="L13" i="1"/>
  <c r="K14" i="1"/>
  <c r="L14" i="1"/>
  <c r="L8" i="1"/>
  <c r="F55" i="1" l="1"/>
  <c r="F57" i="1"/>
  <c r="J57" i="1"/>
  <c r="G57" i="1"/>
  <c r="G55" i="1"/>
  <c r="H55" i="1" s="1"/>
  <c r="B54" i="1"/>
  <c r="L23" i="1"/>
  <c r="J58" i="1"/>
  <c r="G58" i="1"/>
  <c r="F58" i="1"/>
  <c r="M48" i="1"/>
  <c r="J53" i="1"/>
  <c r="F53" i="1"/>
  <c r="G53" i="1"/>
  <c r="M23" i="1"/>
  <c r="M25" i="1"/>
  <c r="L25" i="1"/>
  <c r="K25" i="1"/>
  <c r="B56" i="1" s="1"/>
  <c r="L31" i="1"/>
  <c r="M37" i="1" s="1"/>
  <c r="L37" i="1"/>
  <c r="K37" i="1"/>
  <c r="M31" i="1"/>
  <c r="M14" i="1"/>
  <c r="H57" i="1" l="1"/>
  <c r="J56" i="1"/>
  <c r="G56" i="1"/>
  <c r="F56" i="1"/>
  <c r="H56" i="1" s="1"/>
  <c r="B59" i="1"/>
  <c r="H58" i="1"/>
  <c r="J54" i="1"/>
  <c r="J59" i="1" s="1"/>
  <c r="G54" i="1"/>
  <c r="G59" i="1" s="1"/>
  <c r="F54" i="1"/>
  <c r="H53" i="1"/>
  <c r="D59" i="1"/>
  <c r="F59" i="1" l="1"/>
  <c r="H54" i="1"/>
  <c r="H59" i="1" s="1"/>
</calcChain>
</file>

<file path=xl/sharedStrings.xml><?xml version="1.0" encoding="utf-8"?>
<sst xmlns="http://schemas.openxmlformats.org/spreadsheetml/2006/main" count="98" uniqueCount="28">
  <si>
    <t>Allegato "A" alle Determinazione Dirigenziale n. _______ del ________________________</t>
  </si>
  <si>
    <t>TOTALE</t>
  </si>
  <si>
    <t>IRAP</t>
  </si>
  <si>
    <t>Contributi</t>
  </si>
  <si>
    <t>Stipendio</t>
  </si>
  <si>
    <t>Posizione</t>
  </si>
  <si>
    <t>Risultato</t>
  </si>
  <si>
    <t>Irap</t>
  </si>
  <si>
    <t>TOTALI</t>
  </si>
  <si>
    <t>CONTRATTO COLLETTIVO NAZIONALE DI LAVORO AREA DELLE FUNZIONI LOCALI 16 LUGLIO 2024</t>
  </si>
  <si>
    <t>PER IL TRIENNIO 2019-2021</t>
  </si>
  <si>
    <t>Aumento</t>
  </si>
  <si>
    <t>Mesi</t>
  </si>
  <si>
    <t>Arretrati</t>
  </si>
  <si>
    <t>Totale arretrati</t>
  </si>
  <si>
    <t>AUMENTI DELLO STIPENDIO BASE CON DECORRENZA</t>
  </si>
  <si>
    <t>AUMENTI DELLA RETRIBUZIONE DI POSIZIONE CON DECORRENZA</t>
  </si>
  <si>
    <t>IVC 2019-2021 già erogata</t>
  </si>
  <si>
    <t>ARRETRATI DA LIQUIDARE AL NETTO DELL'IVC GIA' EROGATA</t>
  </si>
  <si>
    <t>LORDO DA LIQUIDARE</t>
  </si>
  <si>
    <t>Fascia C</t>
  </si>
  <si>
    <t>Fascia B 10.001-65.000</t>
  </si>
  <si>
    <t>Fascia B 3.001-10.000</t>
  </si>
  <si>
    <t>Fascia A Enti metropolitani</t>
  </si>
  <si>
    <t>Fascia A Oltre 250.000</t>
  </si>
  <si>
    <t>Fascia A Fino 250.000</t>
  </si>
  <si>
    <t>FASCIA</t>
  </si>
  <si>
    <t>NOTA BENE: COMPILARE SOLO LE CELLE CON SFONDO GIALLO (PER INTERO ANNO INSERIRE 13 NELLA COLONNA MESI)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</si>
</sst>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-* #,##0.00_-;\-* #,##0.00_-;_-* &quot;-&quot;_-;_-@_-"/>
    <numFmt numFmtId="165" formatCode="[$-410]d\ mmmm\ yyyy;@"/>
  </numFmts>
  <fonts count="15" x14ac:knownFonts="1">
    <font>
      <sz val="10"/>
      <name val="Arial Rounded MT Bold"/>
    </font>
    <font>
      <sz val="10"/>
      <name val="Arial Rounded MT Bold"/>
      <family val="2"/>
    </font>
    <font>
      <sz val="10"/>
      <name val="Arial Rounded MT Bold"/>
      <family val="2"/>
    </font>
    <font>
      <sz val="10"/>
      <name val="Arial"/>
      <family val="2"/>
    </font>
    <font>
      <sz val="10"/>
      <name val="Helvetica"/>
      <family val="2"/>
    </font>
    <font>
      <b/>
      <sz val="10"/>
      <name val="Helvetica"/>
      <family val="2"/>
    </font>
    <font>
      <sz val="12"/>
      <name val="Helvetica"/>
      <family val="2"/>
    </font>
    <font>
      <b/>
      <sz val="11"/>
      <name val="Helvetica"/>
      <family val="2"/>
    </font>
    <font>
      <sz val="11"/>
      <name val="Helvetica"/>
      <family val="2"/>
    </font>
    <font>
      <b/>
      <sz val="12"/>
      <color theme="8" tint="-0.249977111117893"/>
      <name val="Helvetica"/>
      <family val="2"/>
    </font>
    <font>
      <b/>
      <sz val="10"/>
      <color theme="0"/>
      <name val="Helvetica"/>
      <family val="2"/>
    </font>
    <font>
      <b/>
      <sz val="11"/>
      <color theme="0"/>
      <name val="Helvetica"/>
      <family val="2"/>
    </font>
    <font>
      <b/>
      <sz val="11"/>
      <color theme="8" tint="-0.249977111117893"/>
      <name val="Helvetica"/>
      <family val="2"/>
    </font>
    <font>
      <b/>
      <sz val="16"/>
      <color rgb="FFFF0000"/>
      <name val="Arial"/>
      <family val="2"/>
    </font>
    <font>
      <sz val="16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</cellStyleXfs>
  <cellXfs count="83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43" fontId="7" fillId="0" borderId="4" xfId="1" applyFont="1" applyBorder="1"/>
    <xf numFmtId="43" fontId="7" fillId="0" borderId="4" xfId="1" applyFont="1" applyFill="1" applyBorder="1"/>
    <xf numFmtId="0" fontId="7" fillId="0" borderId="7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43" fontId="7" fillId="0" borderId="6" xfId="1" applyFont="1" applyBorder="1" applyAlignment="1">
      <alignment horizontal="left"/>
    </xf>
    <xf numFmtId="0" fontId="4" fillId="0" borderId="0" xfId="0" applyFont="1" applyAlignment="1">
      <alignment horizontal="center"/>
    </xf>
    <xf numFmtId="164" fontId="7" fillId="0" borderId="6" xfId="2" applyNumberFormat="1" applyFont="1" applyFill="1" applyBorder="1" applyAlignment="1">
      <alignment horizontal="left"/>
    </xf>
    <xf numFmtId="164" fontId="7" fillId="0" borderId="12" xfId="2" applyNumberFormat="1" applyFont="1" applyFill="1" applyBorder="1" applyAlignment="1">
      <alignment horizontal="center"/>
    </xf>
    <xf numFmtId="164" fontId="7" fillId="0" borderId="6" xfId="2" applyNumberFormat="1" applyFont="1" applyFill="1" applyBorder="1" applyAlignment="1">
      <alignment horizontal="center"/>
    </xf>
    <xf numFmtId="43" fontId="7" fillId="0" borderId="6" xfId="1" applyFont="1" applyBorder="1"/>
    <xf numFmtId="0" fontId="5" fillId="0" borderId="0" xfId="0" applyFont="1" applyAlignment="1">
      <alignment horizontal="left"/>
    </xf>
    <xf numFmtId="43" fontId="5" fillId="0" borderId="0" xfId="1" applyFont="1" applyAlignment="1">
      <alignment horizontal="center"/>
    </xf>
    <xf numFmtId="43" fontId="5" fillId="0" borderId="0" xfId="0" applyNumberFormat="1" applyFont="1" applyAlignment="1">
      <alignment horizontal="center"/>
    </xf>
    <xf numFmtId="0" fontId="5" fillId="0" borderId="2" xfId="0" applyFont="1" applyBorder="1" applyAlignment="1">
      <alignment horizontal="center" vertical="center"/>
    </xf>
    <xf numFmtId="43" fontId="7" fillId="4" borderId="4" xfId="1" applyFont="1" applyFill="1" applyBorder="1"/>
    <xf numFmtId="0" fontId="5" fillId="0" borderId="19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43" fontId="7" fillId="0" borderId="4" xfId="1" applyFont="1" applyFill="1" applyBorder="1" applyAlignment="1">
      <alignment horizontal="center"/>
    </xf>
    <xf numFmtId="43" fontId="7" fillId="4" borderId="4" xfId="1" applyFont="1" applyFill="1" applyBorder="1" applyAlignment="1">
      <alignment horizontal="center"/>
    </xf>
    <xf numFmtId="43" fontId="7" fillId="5" borderId="4" xfId="1" applyFont="1" applyFill="1" applyBorder="1" applyAlignment="1">
      <alignment horizontal="left"/>
    </xf>
    <xf numFmtId="43" fontId="7" fillId="0" borderId="4" xfId="1" applyFont="1" applyBorder="1" applyAlignment="1">
      <alignment horizontal="left"/>
    </xf>
    <xf numFmtId="0" fontId="7" fillId="0" borderId="4" xfId="0" applyFont="1" applyBorder="1" applyAlignment="1">
      <alignment horizontal="left"/>
    </xf>
    <xf numFmtId="43" fontId="7" fillId="5" borderId="4" xfId="0" applyNumberFormat="1" applyFont="1" applyFill="1" applyBorder="1" applyAlignment="1">
      <alignment horizontal="left"/>
    </xf>
    <xf numFmtId="41" fontId="7" fillId="0" borderId="4" xfId="2" applyFont="1" applyFill="1" applyBorder="1"/>
    <xf numFmtId="164" fontId="7" fillId="0" borderId="4" xfId="0" applyNumberFormat="1" applyFont="1" applyBorder="1" applyAlignment="1">
      <alignment horizontal="left"/>
    </xf>
    <xf numFmtId="0" fontId="7" fillId="0" borderId="0" xfId="0" applyFont="1"/>
    <xf numFmtId="0" fontId="10" fillId="0" borderId="0" xfId="0" applyFont="1" applyAlignment="1">
      <alignment horizontal="center" vertical="center" wrapText="1"/>
    </xf>
    <xf numFmtId="43" fontId="11" fillId="0" borderId="0" xfId="1" applyFont="1" applyFill="1" applyBorder="1" applyAlignment="1">
      <alignment horizontal="center"/>
    </xf>
    <xf numFmtId="43" fontId="11" fillId="0" borderId="0" xfId="1" applyFont="1" applyFill="1" applyBorder="1" applyAlignment="1">
      <alignment horizontal="left"/>
    </xf>
    <xf numFmtId="0" fontId="11" fillId="0" borderId="0" xfId="0" applyFont="1" applyAlignment="1">
      <alignment horizontal="left"/>
    </xf>
    <xf numFmtId="43" fontId="11" fillId="0" borderId="0" xfId="0" applyNumberFormat="1" applyFont="1" applyAlignment="1">
      <alignment horizontal="left"/>
    </xf>
    <xf numFmtId="0" fontId="5" fillId="0" borderId="11" xfId="0" applyFont="1" applyBorder="1" applyAlignment="1">
      <alignment horizontal="center" vertical="center"/>
    </xf>
    <xf numFmtId="0" fontId="5" fillId="0" borderId="3" xfId="0" applyFont="1" applyBorder="1" applyAlignment="1">
      <alignment horizontal="left"/>
    </xf>
    <xf numFmtId="164" fontId="7" fillId="4" borderId="6" xfId="2" applyNumberFormat="1" applyFont="1" applyFill="1" applyBorder="1" applyAlignment="1">
      <alignment horizontal="center"/>
    </xf>
    <xf numFmtId="164" fontId="7" fillId="4" borderId="10" xfId="2" applyNumberFormat="1" applyFont="1" applyFill="1" applyBorder="1" applyAlignment="1">
      <alignment horizontal="center"/>
    </xf>
    <xf numFmtId="43" fontId="7" fillId="2" borderId="6" xfId="1" applyFont="1" applyFill="1" applyBorder="1"/>
    <xf numFmtId="164" fontId="7" fillId="4" borderId="12" xfId="2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4" fillId="0" borderId="8" xfId="0" applyFont="1" applyBorder="1"/>
    <xf numFmtId="0" fontId="7" fillId="7" borderId="20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3" fontId="7" fillId="0" borderId="0" xfId="1" applyFont="1" applyFill="1" applyBorder="1" applyAlignment="1">
      <alignment horizontal="left"/>
    </xf>
    <xf numFmtId="43" fontId="7" fillId="0" borderId="0" xfId="1" applyFont="1" applyFill="1" applyBorder="1"/>
    <xf numFmtId="41" fontId="7" fillId="0" borderId="0" xfId="2" applyFont="1" applyFill="1" applyBorder="1"/>
    <xf numFmtId="43" fontId="7" fillId="0" borderId="0" xfId="0" applyNumberFormat="1" applyFont="1" applyAlignment="1">
      <alignment horizontal="left"/>
    </xf>
    <xf numFmtId="43" fontId="7" fillId="8" borderId="4" xfId="1" applyFont="1" applyFill="1" applyBorder="1"/>
    <xf numFmtId="0" fontId="7" fillId="3" borderId="3" xfId="0" applyFont="1" applyFill="1" applyBorder="1" applyAlignment="1">
      <alignment horizontal="center"/>
    </xf>
    <xf numFmtId="165" fontId="10" fillId="0" borderId="0" xfId="0" applyNumberFormat="1" applyFont="1" applyAlignment="1">
      <alignment horizontal="center"/>
    </xf>
    <xf numFmtId="165" fontId="5" fillId="6" borderId="18" xfId="0" applyNumberFormat="1" applyFont="1" applyFill="1" applyBorder="1" applyAlignment="1">
      <alignment horizontal="center"/>
    </xf>
    <xf numFmtId="165" fontId="5" fillId="6" borderId="13" xfId="0" applyNumberFormat="1" applyFont="1" applyFill="1" applyBorder="1" applyAlignment="1">
      <alignment horizontal="center"/>
    </xf>
    <xf numFmtId="165" fontId="5" fillId="6" borderId="15" xfId="0" applyNumberFormat="1" applyFont="1" applyFill="1" applyBorder="1" applyAlignment="1">
      <alignment horizontal="center"/>
    </xf>
    <xf numFmtId="165" fontId="5" fillId="6" borderId="9" xfId="0" applyNumberFormat="1" applyFont="1" applyFill="1" applyBorder="1" applyAlignment="1">
      <alignment horizontal="center"/>
    </xf>
    <xf numFmtId="0" fontId="13" fillId="0" borderId="14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2" fillId="0" borderId="7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4" fillId="0" borderId="0" xfId="0" applyFont="1"/>
    <xf numFmtId="0" fontId="9" fillId="0" borderId="2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165" fontId="5" fillId="6" borderId="17" xfId="0" applyNumberFormat="1" applyFont="1" applyFill="1" applyBorder="1" applyAlignment="1">
      <alignment horizontal="center"/>
    </xf>
    <xf numFmtId="165" fontId="5" fillId="6" borderId="0" xfId="0" applyNumberFormat="1" applyFont="1" applyFill="1" applyAlignment="1">
      <alignment horizontal="center"/>
    </xf>
    <xf numFmtId="0" fontId="9" fillId="0" borderId="0" xfId="0" applyFont="1" applyAlignment="1">
      <alignment horizontal="center"/>
    </xf>
    <xf numFmtId="165" fontId="5" fillId="0" borderId="0" xfId="0" applyNumberFormat="1" applyFont="1" applyAlignment="1">
      <alignment horizontal="center"/>
    </xf>
    <xf numFmtId="165" fontId="5" fillId="6" borderId="7" xfId="0" applyNumberFormat="1" applyFont="1" applyFill="1" applyBorder="1" applyAlignment="1">
      <alignment horizontal="center"/>
    </xf>
    <xf numFmtId="165" fontId="5" fillId="6" borderId="16" xfId="0" applyNumberFormat="1" applyFont="1" applyFill="1" applyBorder="1" applyAlignment="1">
      <alignment horizontal="center"/>
    </xf>
    <xf numFmtId="165" fontId="5" fillId="6" borderId="8" xfId="0" applyNumberFormat="1" applyFont="1" applyFill="1" applyBorder="1" applyAlignment="1">
      <alignment horizontal="center"/>
    </xf>
  </cellXfs>
  <cellStyles count="9">
    <cellStyle name="Migliaia" xfId="1" builtinId="3"/>
    <cellStyle name="Migliaia [0]" xfId="2" builtinId="6"/>
    <cellStyle name="Migliaia [0] 2" xfId="4" xr:uid="{AD231301-4B2D-4955-8DE0-ADFD6B08C927}"/>
    <cellStyle name="Migliaia 2" xfId="5" xr:uid="{37313DA4-5272-475C-BAD0-616356224A36}"/>
    <cellStyle name="Migliaia 3" xfId="8" xr:uid="{2C893791-4439-489D-967C-83A8D05B10B4}"/>
    <cellStyle name="Normale" xfId="0" builtinId="0"/>
    <cellStyle name="Normale 2" xfId="3" xr:uid="{083ED43B-D0F7-4829-A489-5BC21AE68C94}"/>
    <cellStyle name="Normale 3" xfId="7" xr:uid="{298375C2-0A49-48CD-96F9-AD48B4455161}"/>
    <cellStyle name="Percentuale 2" xfId="6" xr:uid="{F11E9C9D-BEB2-44F8-8BF9-BCED37E9DB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F7E86-93BC-47AA-B95B-5362B78BEE20}">
  <sheetPr>
    <pageSetUpPr fitToPage="1"/>
  </sheetPr>
  <dimension ref="A1:M61"/>
  <sheetViews>
    <sheetView tabSelected="1" zoomScale="130" zoomScaleNormal="130" workbookViewId="0">
      <selection activeCell="F35" sqref="F35"/>
    </sheetView>
  </sheetViews>
  <sheetFormatPr defaultColWidth="8.875" defaultRowHeight="12.75" x14ac:dyDescent="0.2"/>
  <cols>
    <col min="1" max="1" width="33.875" style="9" customWidth="1"/>
    <col min="2" max="2" width="11" style="11" customWidth="1"/>
    <col min="3" max="3" width="11.375" style="11" customWidth="1"/>
    <col min="4" max="4" width="11.875" style="11" customWidth="1"/>
    <col min="5" max="5" width="10.875" style="1" customWidth="1"/>
    <col min="6" max="6" width="10.5" style="1" bestFit="1" customWidth="1"/>
    <col min="7" max="7" width="11.875" style="1" customWidth="1"/>
    <col min="8" max="8" width="10.875" style="1" customWidth="1"/>
    <col min="9" max="9" width="9.5" style="1" bestFit="1" customWidth="1"/>
    <col min="10" max="10" width="12" style="1" customWidth="1"/>
    <col min="11" max="11" width="16" style="1" customWidth="1"/>
    <col min="12" max="12" width="14.125" style="1" customWidth="1"/>
    <col min="13" max="13" width="15.375" style="1" customWidth="1"/>
    <col min="14" max="14" width="0" style="1" hidden="1" customWidth="1"/>
    <col min="15" max="251" width="8.875" style="1"/>
    <col min="252" max="252" width="33.875" style="1" customWidth="1"/>
    <col min="253" max="253" width="10.5" style="1" customWidth="1"/>
    <col min="254" max="254" width="11.375" style="1" customWidth="1"/>
    <col min="255" max="255" width="11.875" style="1" customWidth="1"/>
    <col min="256" max="256" width="10.125" style="1" customWidth="1"/>
    <col min="257" max="258" width="10.125" style="1" bestFit="1" customWidth="1"/>
    <col min="259" max="259" width="9.875" style="1" bestFit="1" customWidth="1"/>
    <col min="260" max="260" width="9.125" style="1" bestFit="1" customWidth="1"/>
    <col min="261" max="261" width="7.625" style="1" bestFit="1" customWidth="1"/>
    <col min="262" max="262" width="10.125" style="1" bestFit="1" customWidth="1"/>
    <col min="263" max="263" width="7.625" style="1" bestFit="1" customWidth="1"/>
    <col min="264" max="264" width="6.625" style="1" bestFit="1" customWidth="1"/>
    <col min="265" max="265" width="9.125" style="1" bestFit="1" customWidth="1"/>
    <col min="266" max="266" width="8.625" style="1" bestFit="1" customWidth="1"/>
    <col min="267" max="267" width="6.625" style="1" bestFit="1" customWidth="1"/>
    <col min="268" max="268" width="9.125" style="1" bestFit="1" customWidth="1"/>
    <col min="269" max="269" width="10.5" style="1" bestFit="1" customWidth="1"/>
    <col min="270" max="270" width="0" style="1" hidden="1" customWidth="1"/>
    <col min="271" max="507" width="8.875" style="1"/>
    <col min="508" max="508" width="33.875" style="1" customWidth="1"/>
    <col min="509" max="509" width="10.5" style="1" customWidth="1"/>
    <col min="510" max="510" width="11.375" style="1" customWidth="1"/>
    <col min="511" max="511" width="11.875" style="1" customWidth="1"/>
    <col min="512" max="512" width="10.125" style="1" customWidth="1"/>
    <col min="513" max="514" width="10.125" style="1" bestFit="1" customWidth="1"/>
    <col min="515" max="515" width="9.875" style="1" bestFit="1" customWidth="1"/>
    <col min="516" max="516" width="9.125" style="1" bestFit="1" customWidth="1"/>
    <col min="517" max="517" width="7.625" style="1" bestFit="1" customWidth="1"/>
    <col min="518" max="518" width="10.125" style="1" bestFit="1" customWidth="1"/>
    <col min="519" max="519" width="7.625" style="1" bestFit="1" customWidth="1"/>
    <col min="520" max="520" width="6.625" style="1" bestFit="1" customWidth="1"/>
    <col min="521" max="521" width="9.125" style="1" bestFit="1" customWidth="1"/>
    <col min="522" max="522" width="8.625" style="1" bestFit="1" customWidth="1"/>
    <col min="523" max="523" width="6.625" style="1" bestFit="1" customWidth="1"/>
    <col min="524" max="524" width="9.125" style="1" bestFit="1" customWidth="1"/>
    <col min="525" max="525" width="10.5" style="1" bestFit="1" customWidth="1"/>
    <col min="526" max="526" width="0" style="1" hidden="1" customWidth="1"/>
    <col min="527" max="763" width="8.875" style="1"/>
    <col min="764" max="764" width="33.875" style="1" customWidth="1"/>
    <col min="765" max="765" width="10.5" style="1" customWidth="1"/>
    <col min="766" max="766" width="11.375" style="1" customWidth="1"/>
    <col min="767" max="767" width="11.875" style="1" customWidth="1"/>
    <col min="768" max="768" width="10.125" style="1" customWidth="1"/>
    <col min="769" max="770" width="10.125" style="1" bestFit="1" customWidth="1"/>
    <col min="771" max="771" width="9.875" style="1" bestFit="1" customWidth="1"/>
    <col min="772" max="772" width="9.125" style="1" bestFit="1" customWidth="1"/>
    <col min="773" max="773" width="7.625" style="1" bestFit="1" customWidth="1"/>
    <col min="774" max="774" width="10.125" style="1" bestFit="1" customWidth="1"/>
    <col min="775" max="775" width="7.625" style="1" bestFit="1" customWidth="1"/>
    <col min="776" max="776" width="6.625" style="1" bestFit="1" customWidth="1"/>
    <col min="777" max="777" width="9.125" style="1" bestFit="1" customWidth="1"/>
    <col min="778" max="778" width="8.625" style="1" bestFit="1" customWidth="1"/>
    <col min="779" max="779" width="6.625" style="1" bestFit="1" customWidth="1"/>
    <col min="780" max="780" width="9.125" style="1" bestFit="1" customWidth="1"/>
    <col min="781" max="781" width="10.5" style="1" bestFit="1" customWidth="1"/>
    <col min="782" max="782" width="0" style="1" hidden="1" customWidth="1"/>
    <col min="783" max="1019" width="8.875" style="1"/>
    <col min="1020" max="1020" width="33.875" style="1" customWidth="1"/>
    <col min="1021" max="1021" width="10.5" style="1" customWidth="1"/>
    <col min="1022" max="1022" width="11.375" style="1" customWidth="1"/>
    <col min="1023" max="1023" width="11.875" style="1" customWidth="1"/>
    <col min="1024" max="1024" width="10.125" style="1" customWidth="1"/>
    <col min="1025" max="1026" width="10.125" style="1" bestFit="1" customWidth="1"/>
    <col min="1027" max="1027" width="9.875" style="1" bestFit="1" customWidth="1"/>
    <col min="1028" max="1028" width="9.125" style="1" bestFit="1" customWidth="1"/>
    <col min="1029" max="1029" width="7.625" style="1" bestFit="1" customWidth="1"/>
    <col min="1030" max="1030" width="10.125" style="1" bestFit="1" customWidth="1"/>
    <col min="1031" max="1031" width="7.625" style="1" bestFit="1" customWidth="1"/>
    <col min="1032" max="1032" width="6.625" style="1" bestFit="1" customWidth="1"/>
    <col min="1033" max="1033" width="9.125" style="1" bestFit="1" customWidth="1"/>
    <col min="1034" max="1034" width="8.625" style="1" bestFit="1" customWidth="1"/>
    <col min="1035" max="1035" width="6.625" style="1" bestFit="1" customWidth="1"/>
    <col min="1036" max="1036" width="9.125" style="1" bestFit="1" customWidth="1"/>
    <col min="1037" max="1037" width="10.5" style="1" bestFit="1" customWidth="1"/>
    <col min="1038" max="1038" width="0" style="1" hidden="1" customWidth="1"/>
    <col min="1039" max="1275" width="8.875" style="1"/>
    <col min="1276" max="1276" width="33.875" style="1" customWidth="1"/>
    <col min="1277" max="1277" width="10.5" style="1" customWidth="1"/>
    <col min="1278" max="1278" width="11.375" style="1" customWidth="1"/>
    <col min="1279" max="1279" width="11.875" style="1" customWidth="1"/>
    <col min="1280" max="1280" width="10.125" style="1" customWidth="1"/>
    <col min="1281" max="1282" width="10.125" style="1" bestFit="1" customWidth="1"/>
    <col min="1283" max="1283" width="9.875" style="1" bestFit="1" customWidth="1"/>
    <col min="1284" max="1284" width="9.125" style="1" bestFit="1" customWidth="1"/>
    <col min="1285" max="1285" width="7.625" style="1" bestFit="1" customWidth="1"/>
    <col min="1286" max="1286" width="10.125" style="1" bestFit="1" customWidth="1"/>
    <col min="1287" max="1287" width="7.625" style="1" bestFit="1" customWidth="1"/>
    <col min="1288" max="1288" width="6.625" style="1" bestFit="1" customWidth="1"/>
    <col min="1289" max="1289" width="9.125" style="1" bestFit="1" customWidth="1"/>
    <col min="1290" max="1290" width="8.625" style="1" bestFit="1" customWidth="1"/>
    <col min="1291" max="1291" width="6.625" style="1" bestFit="1" customWidth="1"/>
    <col min="1292" max="1292" width="9.125" style="1" bestFit="1" customWidth="1"/>
    <col min="1293" max="1293" width="10.5" style="1" bestFit="1" customWidth="1"/>
    <col min="1294" max="1294" width="0" style="1" hidden="1" customWidth="1"/>
    <col min="1295" max="1531" width="8.875" style="1"/>
    <col min="1532" max="1532" width="33.875" style="1" customWidth="1"/>
    <col min="1533" max="1533" width="10.5" style="1" customWidth="1"/>
    <col min="1534" max="1534" width="11.375" style="1" customWidth="1"/>
    <col min="1535" max="1535" width="11.875" style="1" customWidth="1"/>
    <col min="1536" max="1536" width="10.125" style="1" customWidth="1"/>
    <col min="1537" max="1538" width="10.125" style="1" bestFit="1" customWidth="1"/>
    <col min="1539" max="1539" width="9.875" style="1" bestFit="1" customWidth="1"/>
    <col min="1540" max="1540" width="9.125" style="1" bestFit="1" customWidth="1"/>
    <col min="1541" max="1541" width="7.625" style="1" bestFit="1" customWidth="1"/>
    <col min="1542" max="1542" width="10.125" style="1" bestFit="1" customWidth="1"/>
    <col min="1543" max="1543" width="7.625" style="1" bestFit="1" customWidth="1"/>
    <col min="1544" max="1544" width="6.625" style="1" bestFit="1" customWidth="1"/>
    <col min="1545" max="1545" width="9.125" style="1" bestFit="1" customWidth="1"/>
    <col min="1546" max="1546" width="8.625" style="1" bestFit="1" customWidth="1"/>
    <col min="1547" max="1547" width="6.625" style="1" bestFit="1" customWidth="1"/>
    <col min="1548" max="1548" width="9.125" style="1" bestFit="1" customWidth="1"/>
    <col min="1549" max="1549" width="10.5" style="1" bestFit="1" customWidth="1"/>
    <col min="1550" max="1550" width="0" style="1" hidden="1" customWidth="1"/>
    <col min="1551" max="1787" width="8.875" style="1"/>
    <col min="1788" max="1788" width="33.875" style="1" customWidth="1"/>
    <col min="1789" max="1789" width="10.5" style="1" customWidth="1"/>
    <col min="1790" max="1790" width="11.375" style="1" customWidth="1"/>
    <col min="1791" max="1791" width="11.875" style="1" customWidth="1"/>
    <col min="1792" max="1792" width="10.125" style="1" customWidth="1"/>
    <col min="1793" max="1794" width="10.125" style="1" bestFit="1" customWidth="1"/>
    <col min="1795" max="1795" width="9.875" style="1" bestFit="1" customWidth="1"/>
    <col min="1796" max="1796" width="9.125" style="1" bestFit="1" customWidth="1"/>
    <col min="1797" max="1797" width="7.625" style="1" bestFit="1" customWidth="1"/>
    <col min="1798" max="1798" width="10.125" style="1" bestFit="1" customWidth="1"/>
    <col min="1799" max="1799" width="7.625" style="1" bestFit="1" customWidth="1"/>
    <col min="1800" max="1800" width="6.625" style="1" bestFit="1" customWidth="1"/>
    <col min="1801" max="1801" width="9.125" style="1" bestFit="1" customWidth="1"/>
    <col min="1802" max="1802" width="8.625" style="1" bestFit="1" customWidth="1"/>
    <col min="1803" max="1803" width="6.625" style="1" bestFit="1" customWidth="1"/>
    <col min="1804" max="1804" width="9.125" style="1" bestFit="1" customWidth="1"/>
    <col min="1805" max="1805" width="10.5" style="1" bestFit="1" customWidth="1"/>
    <col min="1806" max="1806" width="0" style="1" hidden="1" customWidth="1"/>
    <col min="1807" max="2043" width="8.875" style="1"/>
    <col min="2044" max="2044" width="33.875" style="1" customWidth="1"/>
    <col min="2045" max="2045" width="10.5" style="1" customWidth="1"/>
    <col min="2046" max="2046" width="11.375" style="1" customWidth="1"/>
    <col min="2047" max="2047" width="11.875" style="1" customWidth="1"/>
    <col min="2048" max="2048" width="10.125" style="1" customWidth="1"/>
    <col min="2049" max="2050" width="10.125" style="1" bestFit="1" customWidth="1"/>
    <col min="2051" max="2051" width="9.875" style="1" bestFit="1" customWidth="1"/>
    <col min="2052" max="2052" width="9.125" style="1" bestFit="1" customWidth="1"/>
    <col min="2053" max="2053" width="7.625" style="1" bestFit="1" customWidth="1"/>
    <col min="2054" max="2054" width="10.125" style="1" bestFit="1" customWidth="1"/>
    <col min="2055" max="2055" width="7.625" style="1" bestFit="1" customWidth="1"/>
    <col min="2056" max="2056" width="6.625" style="1" bestFit="1" customWidth="1"/>
    <col min="2057" max="2057" width="9.125" style="1" bestFit="1" customWidth="1"/>
    <col min="2058" max="2058" width="8.625" style="1" bestFit="1" customWidth="1"/>
    <col min="2059" max="2059" width="6.625" style="1" bestFit="1" customWidth="1"/>
    <col min="2060" max="2060" width="9.125" style="1" bestFit="1" customWidth="1"/>
    <col min="2061" max="2061" width="10.5" style="1" bestFit="1" customWidth="1"/>
    <col min="2062" max="2062" width="0" style="1" hidden="1" customWidth="1"/>
    <col min="2063" max="2299" width="8.875" style="1"/>
    <col min="2300" max="2300" width="33.875" style="1" customWidth="1"/>
    <col min="2301" max="2301" width="10.5" style="1" customWidth="1"/>
    <col min="2302" max="2302" width="11.375" style="1" customWidth="1"/>
    <col min="2303" max="2303" width="11.875" style="1" customWidth="1"/>
    <col min="2304" max="2304" width="10.125" style="1" customWidth="1"/>
    <col min="2305" max="2306" width="10.125" style="1" bestFit="1" customWidth="1"/>
    <col min="2307" max="2307" width="9.875" style="1" bestFit="1" customWidth="1"/>
    <col min="2308" max="2308" width="9.125" style="1" bestFit="1" customWidth="1"/>
    <col min="2309" max="2309" width="7.625" style="1" bestFit="1" customWidth="1"/>
    <col min="2310" max="2310" width="10.125" style="1" bestFit="1" customWidth="1"/>
    <col min="2311" max="2311" width="7.625" style="1" bestFit="1" customWidth="1"/>
    <col min="2312" max="2312" width="6.625" style="1" bestFit="1" customWidth="1"/>
    <col min="2313" max="2313" width="9.125" style="1" bestFit="1" customWidth="1"/>
    <col min="2314" max="2314" width="8.625" style="1" bestFit="1" customWidth="1"/>
    <col min="2315" max="2315" width="6.625" style="1" bestFit="1" customWidth="1"/>
    <col min="2316" max="2316" width="9.125" style="1" bestFit="1" customWidth="1"/>
    <col min="2317" max="2317" width="10.5" style="1" bestFit="1" customWidth="1"/>
    <col min="2318" max="2318" width="0" style="1" hidden="1" customWidth="1"/>
    <col min="2319" max="2555" width="8.875" style="1"/>
    <col min="2556" max="2556" width="33.875" style="1" customWidth="1"/>
    <col min="2557" max="2557" width="10.5" style="1" customWidth="1"/>
    <col min="2558" max="2558" width="11.375" style="1" customWidth="1"/>
    <col min="2559" max="2559" width="11.875" style="1" customWidth="1"/>
    <col min="2560" max="2560" width="10.125" style="1" customWidth="1"/>
    <col min="2561" max="2562" width="10.125" style="1" bestFit="1" customWidth="1"/>
    <col min="2563" max="2563" width="9.875" style="1" bestFit="1" customWidth="1"/>
    <col min="2564" max="2564" width="9.125" style="1" bestFit="1" customWidth="1"/>
    <col min="2565" max="2565" width="7.625" style="1" bestFit="1" customWidth="1"/>
    <col min="2566" max="2566" width="10.125" style="1" bestFit="1" customWidth="1"/>
    <col min="2567" max="2567" width="7.625" style="1" bestFit="1" customWidth="1"/>
    <col min="2568" max="2568" width="6.625" style="1" bestFit="1" customWidth="1"/>
    <col min="2569" max="2569" width="9.125" style="1" bestFit="1" customWidth="1"/>
    <col min="2570" max="2570" width="8.625" style="1" bestFit="1" customWidth="1"/>
    <col min="2571" max="2571" width="6.625" style="1" bestFit="1" customWidth="1"/>
    <col min="2572" max="2572" width="9.125" style="1" bestFit="1" customWidth="1"/>
    <col min="2573" max="2573" width="10.5" style="1" bestFit="1" customWidth="1"/>
    <col min="2574" max="2574" width="0" style="1" hidden="1" customWidth="1"/>
    <col min="2575" max="2811" width="8.875" style="1"/>
    <col min="2812" max="2812" width="33.875" style="1" customWidth="1"/>
    <col min="2813" max="2813" width="10.5" style="1" customWidth="1"/>
    <col min="2814" max="2814" width="11.375" style="1" customWidth="1"/>
    <col min="2815" max="2815" width="11.875" style="1" customWidth="1"/>
    <col min="2816" max="2816" width="10.125" style="1" customWidth="1"/>
    <col min="2817" max="2818" width="10.125" style="1" bestFit="1" customWidth="1"/>
    <col min="2819" max="2819" width="9.875" style="1" bestFit="1" customWidth="1"/>
    <col min="2820" max="2820" width="9.125" style="1" bestFit="1" customWidth="1"/>
    <col min="2821" max="2821" width="7.625" style="1" bestFit="1" customWidth="1"/>
    <col min="2822" max="2822" width="10.125" style="1" bestFit="1" customWidth="1"/>
    <col min="2823" max="2823" width="7.625" style="1" bestFit="1" customWidth="1"/>
    <col min="2824" max="2824" width="6.625" style="1" bestFit="1" customWidth="1"/>
    <col min="2825" max="2825" width="9.125" style="1" bestFit="1" customWidth="1"/>
    <col min="2826" max="2826" width="8.625" style="1" bestFit="1" customWidth="1"/>
    <col min="2827" max="2827" width="6.625" style="1" bestFit="1" customWidth="1"/>
    <col min="2828" max="2828" width="9.125" style="1" bestFit="1" customWidth="1"/>
    <col min="2829" max="2829" width="10.5" style="1" bestFit="1" customWidth="1"/>
    <col min="2830" max="2830" width="0" style="1" hidden="1" customWidth="1"/>
    <col min="2831" max="3067" width="8.875" style="1"/>
    <col min="3068" max="3068" width="33.875" style="1" customWidth="1"/>
    <col min="3069" max="3069" width="10.5" style="1" customWidth="1"/>
    <col min="3070" max="3070" width="11.375" style="1" customWidth="1"/>
    <col min="3071" max="3071" width="11.875" style="1" customWidth="1"/>
    <col min="3072" max="3072" width="10.125" style="1" customWidth="1"/>
    <col min="3073" max="3074" width="10.125" style="1" bestFit="1" customWidth="1"/>
    <col min="3075" max="3075" width="9.875" style="1" bestFit="1" customWidth="1"/>
    <col min="3076" max="3076" width="9.125" style="1" bestFit="1" customWidth="1"/>
    <col min="3077" max="3077" width="7.625" style="1" bestFit="1" customWidth="1"/>
    <col min="3078" max="3078" width="10.125" style="1" bestFit="1" customWidth="1"/>
    <col min="3079" max="3079" width="7.625" style="1" bestFit="1" customWidth="1"/>
    <col min="3080" max="3080" width="6.625" style="1" bestFit="1" customWidth="1"/>
    <col min="3081" max="3081" width="9.125" style="1" bestFit="1" customWidth="1"/>
    <col min="3082" max="3082" width="8.625" style="1" bestFit="1" customWidth="1"/>
    <col min="3083" max="3083" width="6.625" style="1" bestFit="1" customWidth="1"/>
    <col min="3084" max="3084" width="9.125" style="1" bestFit="1" customWidth="1"/>
    <col min="3085" max="3085" width="10.5" style="1" bestFit="1" customWidth="1"/>
    <col min="3086" max="3086" width="0" style="1" hidden="1" customWidth="1"/>
    <col min="3087" max="3323" width="8.875" style="1"/>
    <col min="3324" max="3324" width="33.875" style="1" customWidth="1"/>
    <col min="3325" max="3325" width="10.5" style="1" customWidth="1"/>
    <col min="3326" max="3326" width="11.375" style="1" customWidth="1"/>
    <col min="3327" max="3327" width="11.875" style="1" customWidth="1"/>
    <col min="3328" max="3328" width="10.125" style="1" customWidth="1"/>
    <col min="3329" max="3330" width="10.125" style="1" bestFit="1" customWidth="1"/>
    <col min="3331" max="3331" width="9.875" style="1" bestFit="1" customWidth="1"/>
    <col min="3332" max="3332" width="9.125" style="1" bestFit="1" customWidth="1"/>
    <col min="3333" max="3333" width="7.625" style="1" bestFit="1" customWidth="1"/>
    <col min="3334" max="3334" width="10.125" style="1" bestFit="1" customWidth="1"/>
    <col min="3335" max="3335" width="7.625" style="1" bestFit="1" customWidth="1"/>
    <col min="3336" max="3336" width="6.625" style="1" bestFit="1" customWidth="1"/>
    <col min="3337" max="3337" width="9.125" style="1" bestFit="1" customWidth="1"/>
    <col min="3338" max="3338" width="8.625" style="1" bestFit="1" customWidth="1"/>
    <col min="3339" max="3339" width="6.625" style="1" bestFit="1" customWidth="1"/>
    <col min="3340" max="3340" width="9.125" style="1" bestFit="1" customWidth="1"/>
    <col min="3341" max="3341" width="10.5" style="1" bestFit="1" customWidth="1"/>
    <col min="3342" max="3342" width="0" style="1" hidden="1" customWidth="1"/>
    <col min="3343" max="3579" width="8.875" style="1"/>
    <col min="3580" max="3580" width="33.875" style="1" customWidth="1"/>
    <col min="3581" max="3581" width="10.5" style="1" customWidth="1"/>
    <col min="3582" max="3582" width="11.375" style="1" customWidth="1"/>
    <col min="3583" max="3583" width="11.875" style="1" customWidth="1"/>
    <col min="3584" max="3584" width="10.125" style="1" customWidth="1"/>
    <col min="3585" max="3586" width="10.125" style="1" bestFit="1" customWidth="1"/>
    <col min="3587" max="3587" width="9.875" style="1" bestFit="1" customWidth="1"/>
    <col min="3588" max="3588" width="9.125" style="1" bestFit="1" customWidth="1"/>
    <col min="3589" max="3589" width="7.625" style="1" bestFit="1" customWidth="1"/>
    <col min="3590" max="3590" width="10.125" style="1" bestFit="1" customWidth="1"/>
    <col min="3591" max="3591" width="7.625" style="1" bestFit="1" customWidth="1"/>
    <col min="3592" max="3592" width="6.625" style="1" bestFit="1" customWidth="1"/>
    <col min="3593" max="3593" width="9.125" style="1" bestFit="1" customWidth="1"/>
    <col min="3594" max="3594" width="8.625" style="1" bestFit="1" customWidth="1"/>
    <col min="3595" max="3595" width="6.625" style="1" bestFit="1" customWidth="1"/>
    <col min="3596" max="3596" width="9.125" style="1" bestFit="1" customWidth="1"/>
    <col min="3597" max="3597" width="10.5" style="1" bestFit="1" customWidth="1"/>
    <col min="3598" max="3598" width="0" style="1" hidden="1" customWidth="1"/>
    <col min="3599" max="3835" width="8.875" style="1"/>
    <col min="3836" max="3836" width="33.875" style="1" customWidth="1"/>
    <col min="3837" max="3837" width="10.5" style="1" customWidth="1"/>
    <col min="3838" max="3838" width="11.375" style="1" customWidth="1"/>
    <col min="3839" max="3839" width="11.875" style="1" customWidth="1"/>
    <col min="3840" max="3840" width="10.125" style="1" customWidth="1"/>
    <col min="3841" max="3842" width="10.125" style="1" bestFit="1" customWidth="1"/>
    <col min="3843" max="3843" width="9.875" style="1" bestFit="1" customWidth="1"/>
    <col min="3844" max="3844" width="9.125" style="1" bestFit="1" customWidth="1"/>
    <col min="3845" max="3845" width="7.625" style="1" bestFit="1" customWidth="1"/>
    <col min="3846" max="3846" width="10.125" style="1" bestFit="1" customWidth="1"/>
    <col min="3847" max="3847" width="7.625" style="1" bestFit="1" customWidth="1"/>
    <col min="3848" max="3848" width="6.625" style="1" bestFit="1" customWidth="1"/>
    <col min="3849" max="3849" width="9.125" style="1" bestFit="1" customWidth="1"/>
    <col min="3850" max="3850" width="8.625" style="1" bestFit="1" customWidth="1"/>
    <col min="3851" max="3851" width="6.625" style="1" bestFit="1" customWidth="1"/>
    <col min="3852" max="3852" width="9.125" style="1" bestFit="1" customWidth="1"/>
    <col min="3853" max="3853" width="10.5" style="1" bestFit="1" customWidth="1"/>
    <col min="3854" max="3854" width="0" style="1" hidden="1" customWidth="1"/>
    <col min="3855" max="4091" width="8.875" style="1"/>
    <col min="4092" max="4092" width="33.875" style="1" customWidth="1"/>
    <col min="4093" max="4093" width="10.5" style="1" customWidth="1"/>
    <col min="4094" max="4094" width="11.375" style="1" customWidth="1"/>
    <col min="4095" max="4095" width="11.875" style="1" customWidth="1"/>
    <col min="4096" max="4096" width="10.125" style="1" customWidth="1"/>
    <col min="4097" max="4098" width="10.125" style="1" bestFit="1" customWidth="1"/>
    <col min="4099" max="4099" width="9.875" style="1" bestFit="1" customWidth="1"/>
    <col min="4100" max="4100" width="9.125" style="1" bestFit="1" customWidth="1"/>
    <col min="4101" max="4101" width="7.625" style="1" bestFit="1" customWidth="1"/>
    <col min="4102" max="4102" width="10.125" style="1" bestFit="1" customWidth="1"/>
    <col min="4103" max="4103" width="7.625" style="1" bestFit="1" customWidth="1"/>
    <col min="4104" max="4104" width="6.625" style="1" bestFit="1" customWidth="1"/>
    <col min="4105" max="4105" width="9.125" style="1" bestFit="1" customWidth="1"/>
    <col min="4106" max="4106" width="8.625" style="1" bestFit="1" customWidth="1"/>
    <col min="4107" max="4107" width="6.625" style="1" bestFit="1" customWidth="1"/>
    <col min="4108" max="4108" width="9.125" style="1" bestFit="1" customWidth="1"/>
    <col min="4109" max="4109" width="10.5" style="1" bestFit="1" customWidth="1"/>
    <col min="4110" max="4110" width="0" style="1" hidden="1" customWidth="1"/>
    <col min="4111" max="4347" width="8.875" style="1"/>
    <col min="4348" max="4348" width="33.875" style="1" customWidth="1"/>
    <col min="4349" max="4349" width="10.5" style="1" customWidth="1"/>
    <col min="4350" max="4350" width="11.375" style="1" customWidth="1"/>
    <col min="4351" max="4351" width="11.875" style="1" customWidth="1"/>
    <col min="4352" max="4352" width="10.125" style="1" customWidth="1"/>
    <col min="4353" max="4354" width="10.125" style="1" bestFit="1" customWidth="1"/>
    <col min="4355" max="4355" width="9.875" style="1" bestFit="1" customWidth="1"/>
    <col min="4356" max="4356" width="9.125" style="1" bestFit="1" customWidth="1"/>
    <col min="4357" max="4357" width="7.625" style="1" bestFit="1" customWidth="1"/>
    <col min="4358" max="4358" width="10.125" style="1" bestFit="1" customWidth="1"/>
    <col min="4359" max="4359" width="7.625" style="1" bestFit="1" customWidth="1"/>
    <col min="4360" max="4360" width="6.625" style="1" bestFit="1" customWidth="1"/>
    <col min="4361" max="4361" width="9.125" style="1" bestFit="1" customWidth="1"/>
    <col min="4362" max="4362" width="8.625" style="1" bestFit="1" customWidth="1"/>
    <col min="4363" max="4363" width="6.625" style="1" bestFit="1" customWidth="1"/>
    <col min="4364" max="4364" width="9.125" style="1" bestFit="1" customWidth="1"/>
    <col min="4365" max="4365" width="10.5" style="1" bestFit="1" customWidth="1"/>
    <col min="4366" max="4366" width="0" style="1" hidden="1" customWidth="1"/>
    <col min="4367" max="4603" width="8.875" style="1"/>
    <col min="4604" max="4604" width="33.875" style="1" customWidth="1"/>
    <col min="4605" max="4605" width="10.5" style="1" customWidth="1"/>
    <col min="4606" max="4606" width="11.375" style="1" customWidth="1"/>
    <col min="4607" max="4607" width="11.875" style="1" customWidth="1"/>
    <col min="4608" max="4608" width="10.125" style="1" customWidth="1"/>
    <col min="4609" max="4610" width="10.125" style="1" bestFit="1" customWidth="1"/>
    <col min="4611" max="4611" width="9.875" style="1" bestFit="1" customWidth="1"/>
    <col min="4612" max="4612" width="9.125" style="1" bestFit="1" customWidth="1"/>
    <col min="4613" max="4613" width="7.625" style="1" bestFit="1" customWidth="1"/>
    <col min="4614" max="4614" width="10.125" style="1" bestFit="1" customWidth="1"/>
    <col min="4615" max="4615" width="7.625" style="1" bestFit="1" customWidth="1"/>
    <col min="4616" max="4616" width="6.625" style="1" bestFit="1" customWidth="1"/>
    <col min="4617" max="4617" width="9.125" style="1" bestFit="1" customWidth="1"/>
    <col min="4618" max="4618" width="8.625" style="1" bestFit="1" customWidth="1"/>
    <col min="4619" max="4619" width="6.625" style="1" bestFit="1" customWidth="1"/>
    <col min="4620" max="4620" width="9.125" style="1" bestFit="1" customWidth="1"/>
    <col min="4621" max="4621" width="10.5" style="1" bestFit="1" customWidth="1"/>
    <col min="4622" max="4622" width="0" style="1" hidden="1" customWidth="1"/>
    <col min="4623" max="4859" width="8.875" style="1"/>
    <col min="4860" max="4860" width="33.875" style="1" customWidth="1"/>
    <col min="4861" max="4861" width="10.5" style="1" customWidth="1"/>
    <col min="4862" max="4862" width="11.375" style="1" customWidth="1"/>
    <col min="4863" max="4863" width="11.875" style="1" customWidth="1"/>
    <col min="4864" max="4864" width="10.125" style="1" customWidth="1"/>
    <col min="4865" max="4866" width="10.125" style="1" bestFit="1" customWidth="1"/>
    <col min="4867" max="4867" width="9.875" style="1" bestFit="1" customWidth="1"/>
    <col min="4868" max="4868" width="9.125" style="1" bestFit="1" customWidth="1"/>
    <col min="4869" max="4869" width="7.625" style="1" bestFit="1" customWidth="1"/>
    <col min="4870" max="4870" width="10.125" style="1" bestFit="1" customWidth="1"/>
    <col min="4871" max="4871" width="7.625" style="1" bestFit="1" customWidth="1"/>
    <col min="4872" max="4872" width="6.625" style="1" bestFit="1" customWidth="1"/>
    <col min="4873" max="4873" width="9.125" style="1" bestFit="1" customWidth="1"/>
    <col min="4874" max="4874" width="8.625" style="1" bestFit="1" customWidth="1"/>
    <col min="4875" max="4875" width="6.625" style="1" bestFit="1" customWidth="1"/>
    <col min="4876" max="4876" width="9.125" style="1" bestFit="1" customWidth="1"/>
    <col min="4877" max="4877" width="10.5" style="1" bestFit="1" customWidth="1"/>
    <col min="4878" max="4878" width="0" style="1" hidden="1" customWidth="1"/>
    <col min="4879" max="5115" width="8.875" style="1"/>
    <col min="5116" max="5116" width="33.875" style="1" customWidth="1"/>
    <col min="5117" max="5117" width="10.5" style="1" customWidth="1"/>
    <col min="5118" max="5118" width="11.375" style="1" customWidth="1"/>
    <col min="5119" max="5119" width="11.875" style="1" customWidth="1"/>
    <col min="5120" max="5120" width="10.125" style="1" customWidth="1"/>
    <col min="5121" max="5122" width="10.125" style="1" bestFit="1" customWidth="1"/>
    <col min="5123" max="5123" width="9.875" style="1" bestFit="1" customWidth="1"/>
    <col min="5124" max="5124" width="9.125" style="1" bestFit="1" customWidth="1"/>
    <col min="5125" max="5125" width="7.625" style="1" bestFit="1" customWidth="1"/>
    <col min="5126" max="5126" width="10.125" style="1" bestFit="1" customWidth="1"/>
    <col min="5127" max="5127" width="7.625" style="1" bestFit="1" customWidth="1"/>
    <col min="5128" max="5128" width="6.625" style="1" bestFit="1" customWidth="1"/>
    <col min="5129" max="5129" width="9.125" style="1" bestFit="1" customWidth="1"/>
    <col min="5130" max="5130" width="8.625" style="1" bestFit="1" customWidth="1"/>
    <col min="5131" max="5131" width="6.625" style="1" bestFit="1" customWidth="1"/>
    <col min="5132" max="5132" width="9.125" style="1" bestFit="1" customWidth="1"/>
    <col min="5133" max="5133" width="10.5" style="1" bestFit="1" customWidth="1"/>
    <col min="5134" max="5134" width="0" style="1" hidden="1" customWidth="1"/>
    <col min="5135" max="5371" width="8.875" style="1"/>
    <col min="5372" max="5372" width="33.875" style="1" customWidth="1"/>
    <col min="5373" max="5373" width="10.5" style="1" customWidth="1"/>
    <col min="5374" max="5374" width="11.375" style="1" customWidth="1"/>
    <col min="5375" max="5375" width="11.875" style="1" customWidth="1"/>
    <col min="5376" max="5376" width="10.125" style="1" customWidth="1"/>
    <col min="5377" max="5378" width="10.125" style="1" bestFit="1" customWidth="1"/>
    <col min="5379" max="5379" width="9.875" style="1" bestFit="1" customWidth="1"/>
    <col min="5380" max="5380" width="9.125" style="1" bestFit="1" customWidth="1"/>
    <col min="5381" max="5381" width="7.625" style="1" bestFit="1" customWidth="1"/>
    <col min="5382" max="5382" width="10.125" style="1" bestFit="1" customWidth="1"/>
    <col min="5383" max="5383" width="7.625" style="1" bestFit="1" customWidth="1"/>
    <col min="5384" max="5384" width="6.625" style="1" bestFit="1" customWidth="1"/>
    <col min="5385" max="5385" width="9.125" style="1" bestFit="1" customWidth="1"/>
    <col min="5386" max="5386" width="8.625" style="1" bestFit="1" customWidth="1"/>
    <col min="5387" max="5387" width="6.625" style="1" bestFit="1" customWidth="1"/>
    <col min="5388" max="5388" width="9.125" style="1" bestFit="1" customWidth="1"/>
    <col min="5389" max="5389" width="10.5" style="1" bestFit="1" customWidth="1"/>
    <col min="5390" max="5390" width="0" style="1" hidden="1" customWidth="1"/>
    <col min="5391" max="5627" width="8.875" style="1"/>
    <col min="5628" max="5628" width="33.875" style="1" customWidth="1"/>
    <col min="5629" max="5629" width="10.5" style="1" customWidth="1"/>
    <col min="5630" max="5630" width="11.375" style="1" customWidth="1"/>
    <col min="5631" max="5631" width="11.875" style="1" customWidth="1"/>
    <col min="5632" max="5632" width="10.125" style="1" customWidth="1"/>
    <col min="5633" max="5634" width="10.125" style="1" bestFit="1" customWidth="1"/>
    <col min="5635" max="5635" width="9.875" style="1" bestFit="1" customWidth="1"/>
    <col min="5636" max="5636" width="9.125" style="1" bestFit="1" customWidth="1"/>
    <col min="5637" max="5637" width="7.625" style="1" bestFit="1" customWidth="1"/>
    <col min="5638" max="5638" width="10.125" style="1" bestFit="1" customWidth="1"/>
    <col min="5639" max="5639" width="7.625" style="1" bestFit="1" customWidth="1"/>
    <col min="5640" max="5640" width="6.625" style="1" bestFit="1" customWidth="1"/>
    <col min="5641" max="5641" width="9.125" style="1" bestFit="1" customWidth="1"/>
    <col min="5642" max="5642" width="8.625" style="1" bestFit="1" customWidth="1"/>
    <col min="5643" max="5643" width="6.625" style="1" bestFit="1" customWidth="1"/>
    <col min="5644" max="5644" width="9.125" style="1" bestFit="1" customWidth="1"/>
    <col min="5645" max="5645" width="10.5" style="1" bestFit="1" customWidth="1"/>
    <col min="5646" max="5646" width="0" style="1" hidden="1" customWidth="1"/>
    <col min="5647" max="5883" width="8.875" style="1"/>
    <col min="5884" max="5884" width="33.875" style="1" customWidth="1"/>
    <col min="5885" max="5885" width="10.5" style="1" customWidth="1"/>
    <col min="5886" max="5886" width="11.375" style="1" customWidth="1"/>
    <col min="5887" max="5887" width="11.875" style="1" customWidth="1"/>
    <col min="5888" max="5888" width="10.125" style="1" customWidth="1"/>
    <col min="5889" max="5890" width="10.125" style="1" bestFit="1" customWidth="1"/>
    <col min="5891" max="5891" width="9.875" style="1" bestFit="1" customWidth="1"/>
    <col min="5892" max="5892" width="9.125" style="1" bestFit="1" customWidth="1"/>
    <col min="5893" max="5893" width="7.625" style="1" bestFit="1" customWidth="1"/>
    <col min="5894" max="5894" width="10.125" style="1" bestFit="1" customWidth="1"/>
    <col min="5895" max="5895" width="7.625" style="1" bestFit="1" customWidth="1"/>
    <col min="5896" max="5896" width="6.625" style="1" bestFit="1" customWidth="1"/>
    <col min="5897" max="5897" width="9.125" style="1" bestFit="1" customWidth="1"/>
    <col min="5898" max="5898" width="8.625" style="1" bestFit="1" customWidth="1"/>
    <col min="5899" max="5899" width="6.625" style="1" bestFit="1" customWidth="1"/>
    <col min="5900" max="5900" width="9.125" style="1" bestFit="1" customWidth="1"/>
    <col min="5901" max="5901" width="10.5" style="1" bestFit="1" customWidth="1"/>
    <col min="5902" max="5902" width="0" style="1" hidden="1" customWidth="1"/>
    <col min="5903" max="6139" width="8.875" style="1"/>
    <col min="6140" max="6140" width="33.875" style="1" customWidth="1"/>
    <col min="6141" max="6141" width="10.5" style="1" customWidth="1"/>
    <col min="6142" max="6142" width="11.375" style="1" customWidth="1"/>
    <col min="6143" max="6143" width="11.875" style="1" customWidth="1"/>
    <col min="6144" max="6144" width="10.125" style="1" customWidth="1"/>
    <col min="6145" max="6146" width="10.125" style="1" bestFit="1" customWidth="1"/>
    <col min="6147" max="6147" width="9.875" style="1" bestFit="1" customWidth="1"/>
    <col min="6148" max="6148" width="9.125" style="1" bestFit="1" customWidth="1"/>
    <col min="6149" max="6149" width="7.625" style="1" bestFit="1" customWidth="1"/>
    <col min="6150" max="6150" width="10.125" style="1" bestFit="1" customWidth="1"/>
    <col min="6151" max="6151" width="7.625" style="1" bestFit="1" customWidth="1"/>
    <col min="6152" max="6152" width="6.625" style="1" bestFit="1" customWidth="1"/>
    <col min="6153" max="6153" width="9.125" style="1" bestFit="1" customWidth="1"/>
    <col min="6154" max="6154" width="8.625" style="1" bestFit="1" customWidth="1"/>
    <col min="6155" max="6155" width="6.625" style="1" bestFit="1" customWidth="1"/>
    <col min="6156" max="6156" width="9.125" style="1" bestFit="1" customWidth="1"/>
    <col min="6157" max="6157" width="10.5" style="1" bestFit="1" customWidth="1"/>
    <col min="6158" max="6158" width="0" style="1" hidden="1" customWidth="1"/>
    <col min="6159" max="6395" width="8.875" style="1"/>
    <col min="6396" max="6396" width="33.875" style="1" customWidth="1"/>
    <col min="6397" max="6397" width="10.5" style="1" customWidth="1"/>
    <col min="6398" max="6398" width="11.375" style="1" customWidth="1"/>
    <col min="6399" max="6399" width="11.875" style="1" customWidth="1"/>
    <col min="6400" max="6400" width="10.125" style="1" customWidth="1"/>
    <col min="6401" max="6402" width="10.125" style="1" bestFit="1" customWidth="1"/>
    <col min="6403" max="6403" width="9.875" style="1" bestFit="1" customWidth="1"/>
    <col min="6404" max="6404" width="9.125" style="1" bestFit="1" customWidth="1"/>
    <col min="6405" max="6405" width="7.625" style="1" bestFit="1" customWidth="1"/>
    <col min="6406" max="6406" width="10.125" style="1" bestFit="1" customWidth="1"/>
    <col min="6407" max="6407" width="7.625" style="1" bestFit="1" customWidth="1"/>
    <col min="6408" max="6408" width="6.625" style="1" bestFit="1" customWidth="1"/>
    <col min="6409" max="6409" width="9.125" style="1" bestFit="1" customWidth="1"/>
    <col min="6410" max="6410" width="8.625" style="1" bestFit="1" customWidth="1"/>
    <col min="6411" max="6411" width="6.625" style="1" bestFit="1" customWidth="1"/>
    <col min="6412" max="6412" width="9.125" style="1" bestFit="1" customWidth="1"/>
    <col min="6413" max="6413" width="10.5" style="1" bestFit="1" customWidth="1"/>
    <col min="6414" max="6414" width="0" style="1" hidden="1" customWidth="1"/>
    <col min="6415" max="6651" width="8.875" style="1"/>
    <col min="6652" max="6652" width="33.875" style="1" customWidth="1"/>
    <col min="6653" max="6653" width="10.5" style="1" customWidth="1"/>
    <col min="6654" max="6654" width="11.375" style="1" customWidth="1"/>
    <col min="6655" max="6655" width="11.875" style="1" customWidth="1"/>
    <col min="6656" max="6656" width="10.125" style="1" customWidth="1"/>
    <col min="6657" max="6658" width="10.125" style="1" bestFit="1" customWidth="1"/>
    <col min="6659" max="6659" width="9.875" style="1" bestFit="1" customWidth="1"/>
    <col min="6660" max="6660" width="9.125" style="1" bestFit="1" customWidth="1"/>
    <col min="6661" max="6661" width="7.625" style="1" bestFit="1" customWidth="1"/>
    <col min="6662" max="6662" width="10.125" style="1" bestFit="1" customWidth="1"/>
    <col min="6663" max="6663" width="7.625" style="1" bestFit="1" customWidth="1"/>
    <col min="6664" max="6664" width="6.625" style="1" bestFit="1" customWidth="1"/>
    <col min="6665" max="6665" width="9.125" style="1" bestFit="1" customWidth="1"/>
    <col min="6666" max="6666" width="8.625" style="1" bestFit="1" customWidth="1"/>
    <col min="6667" max="6667" width="6.625" style="1" bestFit="1" customWidth="1"/>
    <col min="6668" max="6668" width="9.125" style="1" bestFit="1" customWidth="1"/>
    <col min="6669" max="6669" width="10.5" style="1" bestFit="1" customWidth="1"/>
    <col min="6670" max="6670" width="0" style="1" hidden="1" customWidth="1"/>
    <col min="6671" max="6907" width="8.875" style="1"/>
    <col min="6908" max="6908" width="33.875" style="1" customWidth="1"/>
    <col min="6909" max="6909" width="10.5" style="1" customWidth="1"/>
    <col min="6910" max="6910" width="11.375" style="1" customWidth="1"/>
    <col min="6911" max="6911" width="11.875" style="1" customWidth="1"/>
    <col min="6912" max="6912" width="10.125" style="1" customWidth="1"/>
    <col min="6913" max="6914" width="10.125" style="1" bestFit="1" customWidth="1"/>
    <col min="6915" max="6915" width="9.875" style="1" bestFit="1" customWidth="1"/>
    <col min="6916" max="6916" width="9.125" style="1" bestFit="1" customWidth="1"/>
    <col min="6917" max="6917" width="7.625" style="1" bestFit="1" customWidth="1"/>
    <col min="6918" max="6918" width="10.125" style="1" bestFit="1" customWidth="1"/>
    <col min="6919" max="6919" width="7.625" style="1" bestFit="1" customWidth="1"/>
    <col min="6920" max="6920" width="6.625" style="1" bestFit="1" customWidth="1"/>
    <col min="6921" max="6921" width="9.125" style="1" bestFit="1" customWidth="1"/>
    <col min="6922" max="6922" width="8.625" style="1" bestFit="1" customWidth="1"/>
    <col min="6923" max="6923" width="6.625" style="1" bestFit="1" customWidth="1"/>
    <col min="6924" max="6924" width="9.125" style="1" bestFit="1" customWidth="1"/>
    <col min="6925" max="6925" width="10.5" style="1" bestFit="1" customWidth="1"/>
    <col min="6926" max="6926" width="0" style="1" hidden="1" customWidth="1"/>
    <col min="6927" max="7163" width="8.875" style="1"/>
    <col min="7164" max="7164" width="33.875" style="1" customWidth="1"/>
    <col min="7165" max="7165" width="10.5" style="1" customWidth="1"/>
    <col min="7166" max="7166" width="11.375" style="1" customWidth="1"/>
    <col min="7167" max="7167" width="11.875" style="1" customWidth="1"/>
    <col min="7168" max="7168" width="10.125" style="1" customWidth="1"/>
    <col min="7169" max="7170" width="10.125" style="1" bestFit="1" customWidth="1"/>
    <col min="7171" max="7171" width="9.875" style="1" bestFit="1" customWidth="1"/>
    <col min="7172" max="7172" width="9.125" style="1" bestFit="1" customWidth="1"/>
    <col min="7173" max="7173" width="7.625" style="1" bestFit="1" customWidth="1"/>
    <col min="7174" max="7174" width="10.125" style="1" bestFit="1" customWidth="1"/>
    <col min="7175" max="7175" width="7.625" style="1" bestFit="1" customWidth="1"/>
    <col min="7176" max="7176" width="6.625" style="1" bestFit="1" customWidth="1"/>
    <col min="7177" max="7177" width="9.125" style="1" bestFit="1" customWidth="1"/>
    <col min="7178" max="7178" width="8.625" style="1" bestFit="1" customWidth="1"/>
    <col min="7179" max="7179" width="6.625" style="1" bestFit="1" customWidth="1"/>
    <col min="7180" max="7180" width="9.125" style="1" bestFit="1" customWidth="1"/>
    <col min="7181" max="7181" width="10.5" style="1" bestFit="1" customWidth="1"/>
    <col min="7182" max="7182" width="0" style="1" hidden="1" customWidth="1"/>
    <col min="7183" max="7419" width="8.875" style="1"/>
    <col min="7420" max="7420" width="33.875" style="1" customWidth="1"/>
    <col min="7421" max="7421" width="10.5" style="1" customWidth="1"/>
    <col min="7422" max="7422" width="11.375" style="1" customWidth="1"/>
    <col min="7423" max="7423" width="11.875" style="1" customWidth="1"/>
    <col min="7424" max="7424" width="10.125" style="1" customWidth="1"/>
    <col min="7425" max="7426" width="10.125" style="1" bestFit="1" customWidth="1"/>
    <col min="7427" max="7427" width="9.875" style="1" bestFit="1" customWidth="1"/>
    <col min="7428" max="7428" width="9.125" style="1" bestFit="1" customWidth="1"/>
    <col min="7429" max="7429" width="7.625" style="1" bestFit="1" customWidth="1"/>
    <col min="7430" max="7430" width="10.125" style="1" bestFit="1" customWidth="1"/>
    <col min="7431" max="7431" width="7.625" style="1" bestFit="1" customWidth="1"/>
    <col min="7432" max="7432" width="6.625" style="1" bestFit="1" customWidth="1"/>
    <col min="7433" max="7433" width="9.125" style="1" bestFit="1" customWidth="1"/>
    <col min="7434" max="7434" width="8.625" style="1" bestFit="1" customWidth="1"/>
    <col min="7435" max="7435" width="6.625" style="1" bestFit="1" customWidth="1"/>
    <col min="7436" max="7436" width="9.125" style="1" bestFit="1" customWidth="1"/>
    <col min="7437" max="7437" width="10.5" style="1" bestFit="1" customWidth="1"/>
    <col min="7438" max="7438" width="0" style="1" hidden="1" customWidth="1"/>
    <col min="7439" max="7675" width="8.875" style="1"/>
    <col min="7676" max="7676" width="33.875" style="1" customWidth="1"/>
    <col min="7677" max="7677" width="10.5" style="1" customWidth="1"/>
    <col min="7678" max="7678" width="11.375" style="1" customWidth="1"/>
    <col min="7679" max="7679" width="11.875" style="1" customWidth="1"/>
    <col min="7680" max="7680" width="10.125" style="1" customWidth="1"/>
    <col min="7681" max="7682" width="10.125" style="1" bestFit="1" customWidth="1"/>
    <col min="7683" max="7683" width="9.875" style="1" bestFit="1" customWidth="1"/>
    <col min="7684" max="7684" width="9.125" style="1" bestFit="1" customWidth="1"/>
    <col min="7685" max="7685" width="7.625" style="1" bestFit="1" customWidth="1"/>
    <col min="7686" max="7686" width="10.125" style="1" bestFit="1" customWidth="1"/>
    <col min="7687" max="7687" width="7.625" style="1" bestFit="1" customWidth="1"/>
    <col min="7688" max="7688" width="6.625" style="1" bestFit="1" customWidth="1"/>
    <col min="7689" max="7689" width="9.125" style="1" bestFit="1" customWidth="1"/>
    <col min="7690" max="7690" width="8.625" style="1" bestFit="1" customWidth="1"/>
    <col min="7691" max="7691" width="6.625" style="1" bestFit="1" customWidth="1"/>
    <col min="7692" max="7692" width="9.125" style="1" bestFit="1" customWidth="1"/>
    <col min="7693" max="7693" width="10.5" style="1" bestFit="1" customWidth="1"/>
    <col min="7694" max="7694" width="0" style="1" hidden="1" customWidth="1"/>
    <col min="7695" max="7931" width="8.875" style="1"/>
    <col min="7932" max="7932" width="33.875" style="1" customWidth="1"/>
    <col min="7933" max="7933" width="10.5" style="1" customWidth="1"/>
    <col min="7934" max="7934" width="11.375" style="1" customWidth="1"/>
    <col min="7935" max="7935" width="11.875" style="1" customWidth="1"/>
    <col min="7936" max="7936" width="10.125" style="1" customWidth="1"/>
    <col min="7937" max="7938" width="10.125" style="1" bestFit="1" customWidth="1"/>
    <col min="7939" max="7939" width="9.875" style="1" bestFit="1" customWidth="1"/>
    <col min="7940" max="7940" width="9.125" style="1" bestFit="1" customWidth="1"/>
    <col min="7941" max="7941" width="7.625" style="1" bestFit="1" customWidth="1"/>
    <col min="7942" max="7942" width="10.125" style="1" bestFit="1" customWidth="1"/>
    <col min="7943" max="7943" width="7.625" style="1" bestFit="1" customWidth="1"/>
    <col min="7944" max="7944" width="6.625" style="1" bestFit="1" customWidth="1"/>
    <col min="7945" max="7945" width="9.125" style="1" bestFit="1" customWidth="1"/>
    <col min="7946" max="7946" width="8.625" style="1" bestFit="1" customWidth="1"/>
    <col min="7947" max="7947" width="6.625" style="1" bestFit="1" customWidth="1"/>
    <col min="7948" max="7948" width="9.125" style="1" bestFit="1" customWidth="1"/>
    <col min="7949" max="7949" width="10.5" style="1" bestFit="1" customWidth="1"/>
    <col min="7950" max="7950" width="0" style="1" hidden="1" customWidth="1"/>
    <col min="7951" max="8187" width="8.875" style="1"/>
    <col min="8188" max="8188" width="33.875" style="1" customWidth="1"/>
    <col min="8189" max="8189" width="10.5" style="1" customWidth="1"/>
    <col min="8190" max="8190" width="11.375" style="1" customWidth="1"/>
    <col min="8191" max="8191" width="11.875" style="1" customWidth="1"/>
    <col min="8192" max="8192" width="10.125" style="1" customWidth="1"/>
    <col min="8193" max="8194" width="10.125" style="1" bestFit="1" customWidth="1"/>
    <col min="8195" max="8195" width="9.875" style="1" bestFit="1" customWidth="1"/>
    <col min="8196" max="8196" width="9.125" style="1" bestFit="1" customWidth="1"/>
    <col min="8197" max="8197" width="7.625" style="1" bestFit="1" customWidth="1"/>
    <col min="8198" max="8198" width="10.125" style="1" bestFit="1" customWidth="1"/>
    <col min="8199" max="8199" width="7.625" style="1" bestFit="1" customWidth="1"/>
    <col min="8200" max="8200" width="6.625" style="1" bestFit="1" customWidth="1"/>
    <col min="8201" max="8201" width="9.125" style="1" bestFit="1" customWidth="1"/>
    <col min="8202" max="8202" width="8.625" style="1" bestFit="1" customWidth="1"/>
    <col min="8203" max="8203" width="6.625" style="1" bestFit="1" customWidth="1"/>
    <col min="8204" max="8204" width="9.125" style="1" bestFit="1" customWidth="1"/>
    <col min="8205" max="8205" width="10.5" style="1" bestFit="1" customWidth="1"/>
    <col min="8206" max="8206" width="0" style="1" hidden="1" customWidth="1"/>
    <col min="8207" max="8443" width="8.875" style="1"/>
    <col min="8444" max="8444" width="33.875" style="1" customWidth="1"/>
    <col min="8445" max="8445" width="10.5" style="1" customWidth="1"/>
    <col min="8446" max="8446" width="11.375" style="1" customWidth="1"/>
    <col min="8447" max="8447" width="11.875" style="1" customWidth="1"/>
    <col min="8448" max="8448" width="10.125" style="1" customWidth="1"/>
    <col min="8449" max="8450" width="10.125" style="1" bestFit="1" customWidth="1"/>
    <col min="8451" max="8451" width="9.875" style="1" bestFit="1" customWidth="1"/>
    <col min="8452" max="8452" width="9.125" style="1" bestFit="1" customWidth="1"/>
    <col min="8453" max="8453" width="7.625" style="1" bestFit="1" customWidth="1"/>
    <col min="8454" max="8454" width="10.125" style="1" bestFit="1" customWidth="1"/>
    <col min="8455" max="8455" width="7.625" style="1" bestFit="1" customWidth="1"/>
    <col min="8456" max="8456" width="6.625" style="1" bestFit="1" customWidth="1"/>
    <col min="8457" max="8457" width="9.125" style="1" bestFit="1" customWidth="1"/>
    <col min="8458" max="8458" width="8.625" style="1" bestFit="1" customWidth="1"/>
    <col min="8459" max="8459" width="6.625" style="1" bestFit="1" customWidth="1"/>
    <col min="8460" max="8460" width="9.125" style="1" bestFit="1" customWidth="1"/>
    <col min="8461" max="8461" width="10.5" style="1" bestFit="1" customWidth="1"/>
    <col min="8462" max="8462" width="0" style="1" hidden="1" customWidth="1"/>
    <col min="8463" max="8699" width="8.875" style="1"/>
    <col min="8700" max="8700" width="33.875" style="1" customWidth="1"/>
    <col min="8701" max="8701" width="10.5" style="1" customWidth="1"/>
    <col min="8702" max="8702" width="11.375" style="1" customWidth="1"/>
    <col min="8703" max="8703" width="11.875" style="1" customWidth="1"/>
    <col min="8704" max="8704" width="10.125" style="1" customWidth="1"/>
    <col min="8705" max="8706" width="10.125" style="1" bestFit="1" customWidth="1"/>
    <col min="8707" max="8707" width="9.875" style="1" bestFit="1" customWidth="1"/>
    <col min="8708" max="8708" width="9.125" style="1" bestFit="1" customWidth="1"/>
    <col min="8709" max="8709" width="7.625" style="1" bestFit="1" customWidth="1"/>
    <col min="8710" max="8710" width="10.125" style="1" bestFit="1" customWidth="1"/>
    <col min="8711" max="8711" width="7.625" style="1" bestFit="1" customWidth="1"/>
    <col min="8712" max="8712" width="6.625" style="1" bestFit="1" customWidth="1"/>
    <col min="8713" max="8713" width="9.125" style="1" bestFit="1" customWidth="1"/>
    <col min="8714" max="8714" width="8.625" style="1" bestFit="1" customWidth="1"/>
    <col min="8715" max="8715" width="6.625" style="1" bestFit="1" customWidth="1"/>
    <col min="8716" max="8716" width="9.125" style="1" bestFit="1" customWidth="1"/>
    <col min="8717" max="8717" width="10.5" style="1" bestFit="1" customWidth="1"/>
    <col min="8718" max="8718" width="0" style="1" hidden="1" customWidth="1"/>
    <col min="8719" max="8955" width="8.875" style="1"/>
    <col min="8956" max="8956" width="33.875" style="1" customWidth="1"/>
    <col min="8957" max="8957" width="10.5" style="1" customWidth="1"/>
    <col min="8958" max="8958" width="11.375" style="1" customWidth="1"/>
    <col min="8959" max="8959" width="11.875" style="1" customWidth="1"/>
    <col min="8960" max="8960" width="10.125" style="1" customWidth="1"/>
    <col min="8961" max="8962" width="10.125" style="1" bestFit="1" customWidth="1"/>
    <col min="8963" max="8963" width="9.875" style="1" bestFit="1" customWidth="1"/>
    <col min="8964" max="8964" width="9.125" style="1" bestFit="1" customWidth="1"/>
    <col min="8965" max="8965" width="7.625" style="1" bestFit="1" customWidth="1"/>
    <col min="8966" max="8966" width="10.125" style="1" bestFit="1" customWidth="1"/>
    <col min="8967" max="8967" width="7.625" style="1" bestFit="1" customWidth="1"/>
    <col min="8968" max="8968" width="6.625" style="1" bestFit="1" customWidth="1"/>
    <col min="8969" max="8969" width="9.125" style="1" bestFit="1" customWidth="1"/>
    <col min="8970" max="8970" width="8.625" style="1" bestFit="1" customWidth="1"/>
    <col min="8971" max="8971" width="6.625" style="1" bestFit="1" customWidth="1"/>
    <col min="8972" max="8972" width="9.125" style="1" bestFit="1" customWidth="1"/>
    <col min="8973" max="8973" width="10.5" style="1" bestFit="1" customWidth="1"/>
    <col min="8974" max="8974" width="0" style="1" hidden="1" customWidth="1"/>
    <col min="8975" max="9211" width="8.875" style="1"/>
    <col min="9212" max="9212" width="33.875" style="1" customWidth="1"/>
    <col min="9213" max="9213" width="10.5" style="1" customWidth="1"/>
    <col min="9214" max="9214" width="11.375" style="1" customWidth="1"/>
    <col min="9215" max="9215" width="11.875" style="1" customWidth="1"/>
    <col min="9216" max="9216" width="10.125" style="1" customWidth="1"/>
    <col min="9217" max="9218" width="10.125" style="1" bestFit="1" customWidth="1"/>
    <col min="9219" max="9219" width="9.875" style="1" bestFit="1" customWidth="1"/>
    <col min="9220" max="9220" width="9.125" style="1" bestFit="1" customWidth="1"/>
    <col min="9221" max="9221" width="7.625" style="1" bestFit="1" customWidth="1"/>
    <col min="9222" max="9222" width="10.125" style="1" bestFit="1" customWidth="1"/>
    <col min="9223" max="9223" width="7.625" style="1" bestFit="1" customWidth="1"/>
    <col min="9224" max="9224" width="6.625" style="1" bestFit="1" customWidth="1"/>
    <col min="9225" max="9225" width="9.125" style="1" bestFit="1" customWidth="1"/>
    <col min="9226" max="9226" width="8.625" style="1" bestFit="1" customWidth="1"/>
    <col min="9227" max="9227" width="6.625" style="1" bestFit="1" customWidth="1"/>
    <col min="9228" max="9228" width="9.125" style="1" bestFit="1" customWidth="1"/>
    <col min="9229" max="9229" width="10.5" style="1" bestFit="1" customWidth="1"/>
    <col min="9230" max="9230" width="0" style="1" hidden="1" customWidth="1"/>
    <col min="9231" max="9467" width="8.875" style="1"/>
    <col min="9468" max="9468" width="33.875" style="1" customWidth="1"/>
    <col min="9469" max="9469" width="10.5" style="1" customWidth="1"/>
    <col min="9470" max="9470" width="11.375" style="1" customWidth="1"/>
    <col min="9471" max="9471" width="11.875" style="1" customWidth="1"/>
    <col min="9472" max="9472" width="10.125" style="1" customWidth="1"/>
    <col min="9473" max="9474" width="10.125" style="1" bestFit="1" customWidth="1"/>
    <col min="9475" max="9475" width="9.875" style="1" bestFit="1" customWidth="1"/>
    <col min="9476" max="9476" width="9.125" style="1" bestFit="1" customWidth="1"/>
    <col min="9477" max="9477" width="7.625" style="1" bestFit="1" customWidth="1"/>
    <col min="9478" max="9478" width="10.125" style="1" bestFit="1" customWidth="1"/>
    <col min="9479" max="9479" width="7.625" style="1" bestFit="1" customWidth="1"/>
    <col min="9480" max="9480" width="6.625" style="1" bestFit="1" customWidth="1"/>
    <col min="9481" max="9481" width="9.125" style="1" bestFit="1" customWidth="1"/>
    <col min="9482" max="9482" width="8.625" style="1" bestFit="1" customWidth="1"/>
    <col min="9483" max="9483" width="6.625" style="1" bestFit="1" customWidth="1"/>
    <col min="9484" max="9484" width="9.125" style="1" bestFit="1" customWidth="1"/>
    <col min="9485" max="9485" width="10.5" style="1" bestFit="1" customWidth="1"/>
    <col min="9486" max="9486" width="0" style="1" hidden="1" customWidth="1"/>
    <col min="9487" max="9723" width="8.875" style="1"/>
    <col min="9724" max="9724" width="33.875" style="1" customWidth="1"/>
    <col min="9725" max="9725" width="10.5" style="1" customWidth="1"/>
    <col min="9726" max="9726" width="11.375" style="1" customWidth="1"/>
    <col min="9727" max="9727" width="11.875" style="1" customWidth="1"/>
    <col min="9728" max="9728" width="10.125" style="1" customWidth="1"/>
    <col min="9729" max="9730" width="10.125" style="1" bestFit="1" customWidth="1"/>
    <col min="9731" max="9731" width="9.875" style="1" bestFit="1" customWidth="1"/>
    <col min="9732" max="9732" width="9.125" style="1" bestFit="1" customWidth="1"/>
    <col min="9733" max="9733" width="7.625" style="1" bestFit="1" customWidth="1"/>
    <col min="9734" max="9734" width="10.125" style="1" bestFit="1" customWidth="1"/>
    <col min="9735" max="9735" width="7.625" style="1" bestFit="1" customWidth="1"/>
    <col min="9736" max="9736" width="6.625" style="1" bestFit="1" customWidth="1"/>
    <col min="9737" max="9737" width="9.125" style="1" bestFit="1" customWidth="1"/>
    <col min="9738" max="9738" width="8.625" style="1" bestFit="1" customWidth="1"/>
    <col min="9739" max="9739" width="6.625" style="1" bestFit="1" customWidth="1"/>
    <col min="9740" max="9740" width="9.125" style="1" bestFit="1" customWidth="1"/>
    <col min="9741" max="9741" width="10.5" style="1" bestFit="1" customWidth="1"/>
    <col min="9742" max="9742" width="0" style="1" hidden="1" customWidth="1"/>
    <col min="9743" max="9979" width="8.875" style="1"/>
    <col min="9980" max="9980" width="33.875" style="1" customWidth="1"/>
    <col min="9981" max="9981" width="10.5" style="1" customWidth="1"/>
    <col min="9982" max="9982" width="11.375" style="1" customWidth="1"/>
    <col min="9983" max="9983" width="11.875" style="1" customWidth="1"/>
    <col min="9984" max="9984" width="10.125" style="1" customWidth="1"/>
    <col min="9985" max="9986" width="10.125" style="1" bestFit="1" customWidth="1"/>
    <col min="9987" max="9987" width="9.875" style="1" bestFit="1" customWidth="1"/>
    <col min="9988" max="9988" width="9.125" style="1" bestFit="1" customWidth="1"/>
    <col min="9989" max="9989" width="7.625" style="1" bestFit="1" customWidth="1"/>
    <col min="9990" max="9990" width="10.125" style="1" bestFit="1" customWidth="1"/>
    <col min="9991" max="9991" width="7.625" style="1" bestFit="1" customWidth="1"/>
    <col min="9992" max="9992" width="6.625" style="1" bestFit="1" customWidth="1"/>
    <col min="9993" max="9993" width="9.125" style="1" bestFit="1" customWidth="1"/>
    <col min="9994" max="9994" width="8.625" style="1" bestFit="1" customWidth="1"/>
    <col min="9995" max="9995" width="6.625" style="1" bestFit="1" customWidth="1"/>
    <col min="9996" max="9996" width="9.125" style="1" bestFit="1" customWidth="1"/>
    <col min="9997" max="9997" width="10.5" style="1" bestFit="1" customWidth="1"/>
    <col min="9998" max="9998" width="0" style="1" hidden="1" customWidth="1"/>
    <col min="9999" max="10235" width="8.875" style="1"/>
    <col min="10236" max="10236" width="33.875" style="1" customWidth="1"/>
    <col min="10237" max="10237" width="10.5" style="1" customWidth="1"/>
    <col min="10238" max="10238" width="11.375" style="1" customWidth="1"/>
    <col min="10239" max="10239" width="11.875" style="1" customWidth="1"/>
    <col min="10240" max="10240" width="10.125" style="1" customWidth="1"/>
    <col min="10241" max="10242" width="10.125" style="1" bestFit="1" customWidth="1"/>
    <col min="10243" max="10243" width="9.875" style="1" bestFit="1" customWidth="1"/>
    <col min="10244" max="10244" width="9.125" style="1" bestFit="1" customWidth="1"/>
    <col min="10245" max="10245" width="7.625" style="1" bestFit="1" customWidth="1"/>
    <col min="10246" max="10246" width="10.125" style="1" bestFit="1" customWidth="1"/>
    <col min="10247" max="10247" width="7.625" style="1" bestFit="1" customWidth="1"/>
    <col min="10248" max="10248" width="6.625" style="1" bestFit="1" customWidth="1"/>
    <col min="10249" max="10249" width="9.125" style="1" bestFit="1" customWidth="1"/>
    <col min="10250" max="10250" width="8.625" style="1" bestFit="1" customWidth="1"/>
    <col min="10251" max="10251" width="6.625" style="1" bestFit="1" customWidth="1"/>
    <col min="10252" max="10252" width="9.125" style="1" bestFit="1" customWidth="1"/>
    <col min="10253" max="10253" width="10.5" style="1" bestFit="1" customWidth="1"/>
    <col min="10254" max="10254" width="0" style="1" hidden="1" customWidth="1"/>
    <col min="10255" max="10491" width="8.875" style="1"/>
    <col min="10492" max="10492" width="33.875" style="1" customWidth="1"/>
    <col min="10493" max="10493" width="10.5" style="1" customWidth="1"/>
    <col min="10494" max="10494" width="11.375" style="1" customWidth="1"/>
    <col min="10495" max="10495" width="11.875" style="1" customWidth="1"/>
    <col min="10496" max="10496" width="10.125" style="1" customWidth="1"/>
    <col min="10497" max="10498" width="10.125" style="1" bestFit="1" customWidth="1"/>
    <col min="10499" max="10499" width="9.875" style="1" bestFit="1" customWidth="1"/>
    <col min="10500" max="10500" width="9.125" style="1" bestFit="1" customWidth="1"/>
    <col min="10501" max="10501" width="7.625" style="1" bestFit="1" customWidth="1"/>
    <col min="10502" max="10502" width="10.125" style="1" bestFit="1" customWidth="1"/>
    <col min="10503" max="10503" width="7.625" style="1" bestFit="1" customWidth="1"/>
    <col min="10504" max="10504" width="6.625" style="1" bestFit="1" customWidth="1"/>
    <col min="10505" max="10505" width="9.125" style="1" bestFit="1" customWidth="1"/>
    <col min="10506" max="10506" width="8.625" style="1" bestFit="1" customWidth="1"/>
    <col min="10507" max="10507" width="6.625" style="1" bestFit="1" customWidth="1"/>
    <col min="10508" max="10508" width="9.125" style="1" bestFit="1" customWidth="1"/>
    <col min="10509" max="10509" width="10.5" style="1" bestFit="1" customWidth="1"/>
    <col min="10510" max="10510" width="0" style="1" hidden="1" customWidth="1"/>
    <col min="10511" max="10747" width="8.875" style="1"/>
    <col min="10748" max="10748" width="33.875" style="1" customWidth="1"/>
    <col min="10749" max="10749" width="10.5" style="1" customWidth="1"/>
    <col min="10750" max="10750" width="11.375" style="1" customWidth="1"/>
    <col min="10751" max="10751" width="11.875" style="1" customWidth="1"/>
    <col min="10752" max="10752" width="10.125" style="1" customWidth="1"/>
    <col min="10753" max="10754" width="10.125" style="1" bestFit="1" customWidth="1"/>
    <col min="10755" max="10755" width="9.875" style="1" bestFit="1" customWidth="1"/>
    <col min="10756" max="10756" width="9.125" style="1" bestFit="1" customWidth="1"/>
    <col min="10757" max="10757" width="7.625" style="1" bestFit="1" customWidth="1"/>
    <col min="10758" max="10758" width="10.125" style="1" bestFit="1" customWidth="1"/>
    <col min="10759" max="10759" width="7.625" style="1" bestFit="1" customWidth="1"/>
    <col min="10760" max="10760" width="6.625" style="1" bestFit="1" customWidth="1"/>
    <col min="10761" max="10761" width="9.125" style="1" bestFit="1" customWidth="1"/>
    <col min="10762" max="10762" width="8.625" style="1" bestFit="1" customWidth="1"/>
    <col min="10763" max="10763" width="6.625" style="1" bestFit="1" customWidth="1"/>
    <col min="10764" max="10764" width="9.125" style="1" bestFit="1" customWidth="1"/>
    <col min="10765" max="10765" width="10.5" style="1" bestFit="1" customWidth="1"/>
    <col min="10766" max="10766" width="0" style="1" hidden="1" customWidth="1"/>
    <col min="10767" max="11003" width="8.875" style="1"/>
    <col min="11004" max="11004" width="33.875" style="1" customWidth="1"/>
    <col min="11005" max="11005" width="10.5" style="1" customWidth="1"/>
    <col min="11006" max="11006" width="11.375" style="1" customWidth="1"/>
    <col min="11007" max="11007" width="11.875" style="1" customWidth="1"/>
    <col min="11008" max="11008" width="10.125" style="1" customWidth="1"/>
    <col min="11009" max="11010" width="10.125" style="1" bestFit="1" customWidth="1"/>
    <col min="11011" max="11011" width="9.875" style="1" bestFit="1" customWidth="1"/>
    <col min="11012" max="11012" width="9.125" style="1" bestFit="1" customWidth="1"/>
    <col min="11013" max="11013" width="7.625" style="1" bestFit="1" customWidth="1"/>
    <col min="11014" max="11014" width="10.125" style="1" bestFit="1" customWidth="1"/>
    <col min="11015" max="11015" width="7.625" style="1" bestFit="1" customWidth="1"/>
    <col min="11016" max="11016" width="6.625" style="1" bestFit="1" customWidth="1"/>
    <col min="11017" max="11017" width="9.125" style="1" bestFit="1" customWidth="1"/>
    <col min="11018" max="11018" width="8.625" style="1" bestFit="1" customWidth="1"/>
    <col min="11019" max="11019" width="6.625" style="1" bestFit="1" customWidth="1"/>
    <col min="11020" max="11020" width="9.125" style="1" bestFit="1" customWidth="1"/>
    <col min="11021" max="11021" width="10.5" style="1" bestFit="1" customWidth="1"/>
    <col min="11022" max="11022" width="0" style="1" hidden="1" customWidth="1"/>
    <col min="11023" max="11259" width="8.875" style="1"/>
    <col min="11260" max="11260" width="33.875" style="1" customWidth="1"/>
    <col min="11261" max="11261" width="10.5" style="1" customWidth="1"/>
    <col min="11262" max="11262" width="11.375" style="1" customWidth="1"/>
    <col min="11263" max="11263" width="11.875" style="1" customWidth="1"/>
    <col min="11264" max="11264" width="10.125" style="1" customWidth="1"/>
    <col min="11265" max="11266" width="10.125" style="1" bestFit="1" customWidth="1"/>
    <col min="11267" max="11267" width="9.875" style="1" bestFit="1" customWidth="1"/>
    <col min="11268" max="11268" width="9.125" style="1" bestFit="1" customWidth="1"/>
    <col min="11269" max="11269" width="7.625" style="1" bestFit="1" customWidth="1"/>
    <col min="11270" max="11270" width="10.125" style="1" bestFit="1" customWidth="1"/>
    <col min="11271" max="11271" width="7.625" style="1" bestFit="1" customWidth="1"/>
    <col min="11272" max="11272" width="6.625" style="1" bestFit="1" customWidth="1"/>
    <col min="11273" max="11273" width="9.125" style="1" bestFit="1" customWidth="1"/>
    <col min="11274" max="11274" width="8.625" style="1" bestFit="1" customWidth="1"/>
    <col min="11275" max="11275" width="6.625" style="1" bestFit="1" customWidth="1"/>
    <col min="11276" max="11276" width="9.125" style="1" bestFit="1" customWidth="1"/>
    <col min="11277" max="11277" width="10.5" style="1" bestFit="1" customWidth="1"/>
    <col min="11278" max="11278" width="0" style="1" hidden="1" customWidth="1"/>
    <col min="11279" max="11515" width="8.875" style="1"/>
    <col min="11516" max="11516" width="33.875" style="1" customWidth="1"/>
    <col min="11517" max="11517" width="10.5" style="1" customWidth="1"/>
    <col min="11518" max="11518" width="11.375" style="1" customWidth="1"/>
    <col min="11519" max="11519" width="11.875" style="1" customWidth="1"/>
    <col min="11520" max="11520" width="10.125" style="1" customWidth="1"/>
    <col min="11521" max="11522" width="10.125" style="1" bestFit="1" customWidth="1"/>
    <col min="11523" max="11523" width="9.875" style="1" bestFit="1" customWidth="1"/>
    <col min="11524" max="11524" width="9.125" style="1" bestFit="1" customWidth="1"/>
    <col min="11525" max="11525" width="7.625" style="1" bestFit="1" customWidth="1"/>
    <col min="11526" max="11526" width="10.125" style="1" bestFit="1" customWidth="1"/>
    <col min="11527" max="11527" width="7.625" style="1" bestFit="1" customWidth="1"/>
    <col min="11528" max="11528" width="6.625" style="1" bestFit="1" customWidth="1"/>
    <col min="11529" max="11529" width="9.125" style="1" bestFit="1" customWidth="1"/>
    <col min="11530" max="11530" width="8.625" style="1" bestFit="1" customWidth="1"/>
    <col min="11531" max="11531" width="6.625" style="1" bestFit="1" customWidth="1"/>
    <col min="11532" max="11532" width="9.125" style="1" bestFit="1" customWidth="1"/>
    <col min="11533" max="11533" width="10.5" style="1" bestFit="1" customWidth="1"/>
    <col min="11534" max="11534" width="0" style="1" hidden="1" customWidth="1"/>
    <col min="11535" max="11771" width="8.875" style="1"/>
    <col min="11772" max="11772" width="33.875" style="1" customWidth="1"/>
    <col min="11773" max="11773" width="10.5" style="1" customWidth="1"/>
    <col min="11774" max="11774" width="11.375" style="1" customWidth="1"/>
    <col min="11775" max="11775" width="11.875" style="1" customWidth="1"/>
    <col min="11776" max="11776" width="10.125" style="1" customWidth="1"/>
    <col min="11777" max="11778" width="10.125" style="1" bestFit="1" customWidth="1"/>
    <col min="11779" max="11779" width="9.875" style="1" bestFit="1" customWidth="1"/>
    <col min="11780" max="11780" width="9.125" style="1" bestFit="1" customWidth="1"/>
    <col min="11781" max="11781" width="7.625" style="1" bestFit="1" customWidth="1"/>
    <col min="11782" max="11782" width="10.125" style="1" bestFit="1" customWidth="1"/>
    <col min="11783" max="11783" width="7.625" style="1" bestFit="1" customWidth="1"/>
    <col min="11784" max="11784" width="6.625" style="1" bestFit="1" customWidth="1"/>
    <col min="11785" max="11785" width="9.125" style="1" bestFit="1" customWidth="1"/>
    <col min="11786" max="11786" width="8.625" style="1" bestFit="1" customWidth="1"/>
    <col min="11787" max="11787" width="6.625" style="1" bestFit="1" customWidth="1"/>
    <col min="11788" max="11788" width="9.125" style="1" bestFit="1" customWidth="1"/>
    <col min="11789" max="11789" width="10.5" style="1" bestFit="1" customWidth="1"/>
    <col min="11790" max="11790" width="0" style="1" hidden="1" customWidth="1"/>
    <col min="11791" max="12027" width="8.875" style="1"/>
    <col min="12028" max="12028" width="33.875" style="1" customWidth="1"/>
    <col min="12029" max="12029" width="10.5" style="1" customWidth="1"/>
    <col min="12030" max="12030" width="11.375" style="1" customWidth="1"/>
    <col min="12031" max="12031" width="11.875" style="1" customWidth="1"/>
    <col min="12032" max="12032" width="10.125" style="1" customWidth="1"/>
    <col min="12033" max="12034" width="10.125" style="1" bestFit="1" customWidth="1"/>
    <col min="12035" max="12035" width="9.875" style="1" bestFit="1" customWidth="1"/>
    <col min="12036" max="12036" width="9.125" style="1" bestFit="1" customWidth="1"/>
    <col min="12037" max="12037" width="7.625" style="1" bestFit="1" customWidth="1"/>
    <col min="12038" max="12038" width="10.125" style="1" bestFit="1" customWidth="1"/>
    <col min="12039" max="12039" width="7.625" style="1" bestFit="1" customWidth="1"/>
    <col min="12040" max="12040" width="6.625" style="1" bestFit="1" customWidth="1"/>
    <col min="12041" max="12041" width="9.125" style="1" bestFit="1" customWidth="1"/>
    <col min="12042" max="12042" width="8.625" style="1" bestFit="1" customWidth="1"/>
    <col min="12043" max="12043" width="6.625" style="1" bestFit="1" customWidth="1"/>
    <col min="12044" max="12044" width="9.125" style="1" bestFit="1" customWidth="1"/>
    <col min="12045" max="12045" width="10.5" style="1" bestFit="1" customWidth="1"/>
    <col min="12046" max="12046" width="0" style="1" hidden="1" customWidth="1"/>
    <col min="12047" max="12283" width="8.875" style="1"/>
    <col min="12284" max="12284" width="33.875" style="1" customWidth="1"/>
    <col min="12285" max="12285" width="10.5" style="1" customWidth="1"/>
    <col min="12286" max="12286" width="11.375" style="1" customWidth="1"/>
    <col min="12287" max="12287" width="11.875" style="1" customWidth="1"/>
    <col min="12288" max="12288" width="10.125" style="1" customWidth="1"/>
    <col min="12289" max="12290" width="10.125" style="1" bestFit="1" customWidth="1"/>
    <col min="12291" max="12291" width="9.875" style="1" bestFit="1" customWidth="1"/>
    <col min="12292" max="12292" width="9.125" style="1" bestFit="1" customWidth="1"/>
    <col min="12293" max="12293" width="7.625" style="1" bestFit="1" customWidth="1"/>
    <col min="12294" max="12294" width="10.125" style="1" bestFit="1" customWidth="1"/>
    <col min="12295" max="12295" width="7.625" style="1" bestFit="1" customWidth="1"/>
    <col min="12296" max="12296" width="6.625" style="1" bestFit="1" customWidth="1"/>
    <col min="12297" max="12297" width="9.125" style="1" bestFit="1" customWidth="1"/>
    <col min="12298" max="12298" width="8.625" style="1" bestFit="1" customWidth="1"/>
    <col min="12299" max="12299" width="6.625" style="1" bestFit="1" customWidth="1"/>
    <col min="12300" max="12300" width="9.125" style="1" bestFit="1" customWidth="1"/>
    <col min="12301" max="12301" width="10.5" style="1" bestFit="1" customWidth="1"/>
    <col min="12302" max="12302" width="0" style="1" hidden="1" customWidth="1"/>
    <col min="12303" max="12539" width="8.875" style="1"/>
    <col min="12540" max="12540" width="33.875" style="1" customWidth="1"/>
    <col min="12541" max="12541" width="10.5" style="1" customWidth="1"/>
    <col min="12542" max="12542" width="11.375" style="1" customWidth="1"/>
    <col min="12543" max="12543" width="11.875" style="1" customWidth="1"/>
    <col min="12544" max="12544" width="10.125" style="1" customWidth="1"/>
    <col min="12545" max="12546" width="10.125" style="1" bestFit="1" customWidth="1"/>
    <col min="12547" max="12547" width="9.875" style="1" bestFit="1" customWidth="1"/>
    <col min="12548" max="12548" width="9.125" style="1" bestFit="1" customWidth="1"/>
    <col min="12549" max="12549" width="7.625" style="1" bestFit="1" customWidth="1"/>
    <col min="12550" max="12550" width="10.125" style="1" bestFit="1" customWidth="1"/>
    <col min="12551" max="12551" width="7.625" style="1" bestFit="1" customWidth="1"/>
    <col min="12552" max="12552" width="6.625" style="1" bestFit="1" customWidth="1"/>
    <col min="12553" max="12553" width="9.125" style="1" bestFit="1" customWidth="1"/>
    <col min="12554" max="12554" width="8.625" style="1" bestFit="1" customWidth="1"/>
    <col min="12555" max="12555" width="6.625" style="1" bestFit="1" customWidth="1"/>
    <col min="12556" max="12556" width="9.125" style="1" bestFit="1" customWidth="1"/>
    <col min="12557" max="12557" width="10.5" style="1" bestFit="1" customWidth="1"/>
    <col min="12558" max="12558" width="0" style="1" hidden="1" customWidth="1"/>
    <col min="12559" max="12795" width="8.875" style="1"/>
    <col min="12796" max="12796" width="33.875" style="1" customWidth="1"/>
    <col min="12797" max="12797" width="10.5" style="1" customWidth="1"/>
    <col min="12798" max="12798" width="11.375" style="1" customWidth="1"/>
    <col min="12799" max="12799" width="11.875" style="1" customWidth="1"/>
    <col min="12800" max="12800" width="10.125" style="1" customWidth="1"/>
    <col min="12801" max="12802" width="10.125" style="1" bestFit="1" customWidth="1"/>
    <col min="12803" max="12803" width="9.875" style="1" bestFit="1" customWidth="1"/>
    <col min="12804" max="12804" width="9.125" style="1" bestFit="1" customWidth="1"/>
    <col min="12805" max="12805" width="7.625" style="1" bestFit="1" customWidth="1"/>
    <col min="12806" max="12806" width="10.125" style="1" bestFit="1" customWidth="1"/>
    <col min="12807" max="12807" width="7.625" style="1" bestFit="1" customWidth="1"/>
    <col min="12808" max="12808" width="6.625" style="1" bestFit="1" customWidth="1"/>
    <col min="12809" max="12809" width="9.125" style="1" bestFit="1" customWidth="1"/>
    <col min="12810" max="12810" width="8.625" style="1" bestFit="1" customWidth="1"/>
    <col min="12811" max="12811" width="6.625" style="1" bestFit="1" customWidth="1"/>
    <col min="12812" max="12812" width="9.125" style="1" bestFit="1" customWidth="1"/>
    <col min="12813" max="12813" width="10.5" style="1" bestFit="1" customWidth="1"/>
    <col min="12814" max="12814" width="0" style="1" hidden="1" customWidth="1"/>
    <col min="12815" max="13051" width="8.875" style="1"/>
    <col min="13052" max="13052" width="33.875" style="1" customWidth="1"/>
    <col min="13053" max="13053" width="10.5" style="1" customWidth="1"/>
    <col min="13054" max="13054" width="11.375" style="1" customWidth="1"/>
    <col min="13055" max="13055" width="11.875" style="1" customWidth="1"/>
    <col min="13056" max="13056" width="10.125" style="1" customWidth="1"/>
    <col min="13057" max="13058" width="10.125" style="1" bestFit="1" customWidth="1"/>
    <col min="13059" max="13059" width="9.875" style="1" bestFit="1" customWidth="1"/>
    <col min="13060" max="13060" width="9.125" style="1" bestFit="1" customWidth="1"/>
    <col min="13061" max="13061" width="7.625" style="1" bestFit="1" customWidth="1"/>
    <col min="13062" max="13062" width="10.125" style="1" bestFit="1" customWidth="1"/>
    <col min="13063" max="13063" width="7.625" style="1" bestFit="1" customWidth="1"/>
    <col min="13064" max="13064" width="6.625" style="1" bestFit="1" customWidth="1"/>
    <col min="13065" max="13065" width="9.125" style="1" bestFit="1" customWidth="1"/>
    <col min="13066" max="13066" width="8.625" style="1" bestFit="1" customWidth="1"/>
    <col min="13067" max="13067" width="6.625" style="1" bestFit="1" customWidth="1"/>
    <col min="13068" max="13068" width="9.125" style="1" bestFit="1" customWidth="1"/>
    <col min="13069" max="13069" width="10.5" style="1" bestFit="1" customWidth="1"/>
    <col min="13070" max="13070" width="0" style="1" hidden="1" customWidth="1"/>
    <col min="13071" max="13307" width="8.875" style="1"/>
    <col min="13308" max="13308" width="33.875" style="1" customWidth="1"/>
    <col min="13309" max="13309" width="10.5" style="1" customWidth="1"/>
    <col min="13310" max="13310" width="11.375" style="1" customWidth="1"/>
    <col min="13311" max="13311" width="11.875" style="1" customWidth="1"/>
    <col min="13312" max="13312" width="10.125" style="1" customWidth="1"/>
    <col min="13313" max="13314" width="10.125" style="1" bestFit="1" customWidth="1"/>
    <col min="13315" max="13315" width="9.875" style="1" bestFit="1" customWidth="1"/>
    <col min="13316" max="13316" width="9.125" style="1" bestFit="1" customWidth="1"/>
    <col min="13317" max="13317" width="7.625" style="1" bestFit="1" customWidth="1"/>
    <col min="13318" max="13318" width="10.125" style="1" bestFit="1" customWidth="1"/>
    <col min="13319" max="13319" width="7.625" style="1" bestFit="1" customWidth="1"/>
    <col min="13320" max="13320" width="6.625" style="1" bestFit="1" customWidth="1"/>
    <col min="13321" max="13321" width="9.125" style="1" bestFit="1" customWidth="1"/>
    <col min="13322" max="13322" width="8.625" style="1" bestFit="1" customWidth="1"/>
    <col min="13323" max="13323" width="6.625" style="1" bestFit="1" customWidth="1"/>
    <col min="13324" max="13324" width="9.125" style="1" bestFit="1" customWidth="1"/>
    <col min="13325" max="13325" width="10.5" style="1" bestFit="1" customWidth="1"/>
    <col min="13326" max="13326" width="0" style="1" hidden="1" customWidth="1"/>
    <col min="13327" max="13563" width="8.875" style="1"/>
    <col min="13564" max="13564" width="33.875" style="1" customWidth="1"/>
    <col min="13565" max="13565" width="10.5" style="1" customWidth="1"/>
    <col min="13566" max="13566" width="11.375" style="1" customWidth="1"/>
    <col min="13567" max="13567" width="11.875" style="1" customWidth="1"/>
    <col min="13568" max="13568" width="10.125" style="1" customWidth="1"/>
    <col min="13569" max="13570" width="10.125" style="1" bestFit="1" customWidth="1"/>
    <col min="13571" max="13571" width="9.875" style="1" bestFit="1" customWidth="1"/>
    <col min="13572" max="13572" width="9.125" style="1" bestFit="1" customWidth="1"/>
    <col min="13573" max="13573" width="7.625" style="1" bestFit="1" customWidth="1"/>
    <col min="13574" max="13574" width="10.125" style="1" bestFit="1" customWidth="1"/>
    <col min="13575" max="13575" width="7.625" style="1" bestFit="1" customWidth="1"/>
    <col min="13576" max="13576" width="6.625" style="1" bestFit="1" customWidth="1"/>
    <col min="13577" max="13577" width="9.125" style="1" bestFit="1" customWidth="1"/>
    <col min="13578" max="13578" width="8.625" style="1" bestFit="1" customWidth="1"/>
    <col min="13579" max="13579" width="6.625" style="1" bestFit="1" customWidth="1"/>
    <col min="13580" max="13580" width="9.125" style="1" bestFit="1" customWidth="1"/>
    <col min="13581" max="13581" width="10.5" style="1" bestFit="1" customWidth="1"/>
    <col min="13582" max="13582" width="0" style="1" hidden="1" customWidth="1"/>
    <col min="13583" max="13819" width="8.875" style="1"/>
    <col min="13820" max="13820" width="33.875" style="1" customWidth="1"/>
    <col min="13821" max="13821" width="10.5" style="1" customWidth="1"/>
    <col min="13822" max="13822" width="11.375" style="1" customWidth="1"/>
    <col min="13823" max="13823" width="11.875" style="1" customWidth="1"/>
    <col min="13824" max="13824" width="10.125" style="1" customWidth="1"/>
    <col min="13825" max="13826" width="10.125" style="1" bestFit="1" customWidth="1"/>
    <col min="13827" max="13827" width="9.875" style="1" bestFit="1" customWidth="1"/>
    <col min="13828" max="13828" width="9.125" style="1" bestFit="1" customWidth="1"/>
    <col min="13829" max="13829" width="7.625" style="1" bestFit="1" customWidth="1"/>
    <col min="13830" max="13830" width="10.125" style="1" bestFit="1" customWidth="1"/>
    <col min="13831" max="13831" width="7.625" style="1" bestFit="1" customWidth="1"/>
    <col min="13832" max="13832" width="6.625" style="1" bestFit="1" customWidth="1"/>
    <col min="13833" max="13833" width="9.125" style="1" bestFit="1" customWidth="1"/>
    <col min="13834" max="13834" width="8.625" style="1" bestFit="1" customWidth="1"/>
    <col min="13835" max="13835" width="6.625" style="1" bestFit="1" customWidth="1"/>
    <col min="13836" max="13836" width="9.125" style="1" bestFit="1" customWidth="1"/>
    <col min="13837" max="13837" width="10.5" style="1" bestFit="1" customWidth="1"/>
    <col min="13838" max="13838" width="0" style="1" hidden="1" customWidth="1"/>
    <col min="13839" max="14075" width="8.875" style="1"/>
    <col min="14076" max="14076" width="33.875" style="1" customWidth="1"/>
    <col min="14077" max="14077" width="10.5" style="1" customWidth="1"/>
    <col min="14078" max="14078" width="11.375" style="1" customWidth="1"/>
    <col min="14079" max="14079" width="11.875" style="1" customWidth="1"/>
    <col min="14080" max="14080" width="10.125" style="1" customWidth="1"/>
    <col min="14081" max="14082" width="10.125" style="1" bestFit="1" customWidth="1"/>
    <col min="14083" max="14083" width="9.875" style="1" bestFit="1" customWidth="1"/>
    <col min="14084" max="14084" width="9.125" style="1" bestFit="1" customWidth="1"/>
    <col min="14085" max="14085" width="7.625" style="1" bestFit="1" customWidth="1"/>
    <col min="14086" max="14086" width="10.125" style="1" bestFit="1" customWidth="1"/>
    <col min="14087" max="14087" width="7.625" style="1" bestFit="1" customWidth="1"/>
    <col min="14088" max="14088" width="6.625" style="1" bestFit="1" customWidth="1"/>
    <col min="14089" max="14089" width="9.125" style="1" bestFit="1" customWidth="1"/>
    <col min="14090" max="14090" width="8.625" style="1" bestFit="1" customWidth="1"/>
    <col min="14091" max="14091" width="6.625" style="1" bestFit="1" customWidth="1"/>
    <col min="14092" max="14092" width="9.125" style="1" bestFit="1" customWidth="1"/>
    <col min="14093" max="14093" width="10.5" style="1" bestFit="1" customWidth="1"/>
    <col min="14094" max="14094" width="0" style="1" hidden="1" customWidth="1"/>
    <col min="14095" max="14331" width="8.875" style="1"/>
    <col min="14332" max="14332" width="33.875" style="1" customWidth="1"/>
    <col min="14333" max="14333" width="10.5" style="1" customWidth="1"/>
    <col min="14334" max="14334" width="11.375" style="1" customWidth="1"/>
    <col min="14335" max="14335" width="11.875" style="1" customWidth="1"/>
    <col min="14336" max="14336" width="10.125" style="1" customWidth="1"/>
    <col min="14337" max="14338" width="10.125" style="1" bestFit="1" customWidth="1"/>
    <col min="14339" max="14339" width="9.875" style="1" bestFit="1" customWidth="1"/>
    <col min="14340" max="14340" width="9.125" style="1" bestFit="1" customWidth="1"/>
    <col min="14341" max="14341" width="7.625" style="1" bestFit="1" customWidth="1"/>
    <col min="14342" max="14342" width="10.125" style="1" bestFit="1" customWidth="1"/>
    <col min="14343" max="14343" width="7.625" style="1" bestFit="1" customWidth="1"/>
    <col min="14344" max="14344" width="6.625" style="1" bestFit="1" customWidth="1"/>
    <col min="14345" max="14345" width="9.125" style="1" bestFit="1" customWidth="1"/>
    <col min="14346" max="14346" width="8.625" style="1" bestFit="1" customWidth="1"/>
    <col min="14347" max="14347" width="6.625" style="1" bestFit="1" customWidth="1"/>
    <col min="14348" max="14348" width="9.125" style="1" bestFit="1" customWidth="1"/>
    <col min="14349" max="14349" width="10.5" style="1" bestFit="1" customWidth="1"/>
    <col min="14350" max="14350" width="0" style="1" hidden="1" customWidth="1"/>
    <col min="14351" max="14587" width="8.875" style="1"/>
    <col min="14588" max="14588" width="33.875" style="1" customWidth="1"/>
    <col min="14589" max="14589" width="10.5" style="1" customWidth="1"/>
    <col min="14590" max="14590" width="11.375" style="1" customWidth="1"/>
    <col min="14591" max="14591" width="11.875" style="1" customWidth="1"/>
    <col min="14592" max="14592" width="10.125" style="1" customWidth="1"/>
    <col min="14593" max="14594" width="10.125" style="1" bestFit="1" customWidth="1"/>
    <col min="14595" max="14595" width="9.875" style="1" bestFit="1" customWidth="1"/>
    <col min="14596" max="14596" width="9.125" style="1" bestFit="1" customWidth="1"/>
    <col min="14597" max="14597" width="7.625" style="1" bestFit="1" customWidth="1"/>
    <col min="14598" max="14598" width="10.125" style="1" bestFit="1" customWidth="1"/>
    <col min="14599" max="14599" width="7.625" style="1" bestFit="1" customWidth="1"/>
    <col min="14600" max="14600" width="6.625" style="1" bestFit="1" customWidth="1"/>
    <col min="14601" max="14601" width="9.125" style="1" bestFit="1" customWidth="1"/>
    <col min="14602" max="14602" width="8.625" style="1" bestFit="1" customWidth="1"/>
    <col min="14603" max="14603" width="6.625" style="1" bestFit="1" customWidth="1"/>
    <col min="14604" max="14604" width="9.125" style="1" bestFit="1" customWidth="1"/>
    <col min="14605" max="14605" width="10.5" style="1" bestFit="1" customWidth="1"/>
    <col min="14606" max="14606" width="0" style="1" hidden="1" customWidth="1"/>
    <col min="14607" max="14843" width="8.875" style="1"/>
    <col min="14844" max="14844" width="33.875" style="1" customWidth="1"/>
    <col min="14845" max="14845" width="10.5" style="1" customWidth="1"/>
    <col min="14846" max="14846" width="11.375" style="1" customWidth="1"/>
    <col min="14847" max="14847" width="11.875" style="1" customWidth="1"/>
    <col min="14848" max="14848" width="10.125" style="1" customWidth="1"/>
    <col min="14849" max="14850" width="10.125" style="1" bestFit="1" customWidth="1"/>
    <col min="14851" max="14851" width="9.875" style="1" bestFit="1" customWidth="1"/>
    <col min="14852" max="14852" width="9.125" style="1" bestFit="1" customWidth="1"/>
    <col min="14853" max="14853" width="7.625" style="1" bestFit="1" customWidth="1"/>
    <col min="14854" max="14854" width="10.125" style="1" bestFit="1" customWidth="1"/>
    <col min="14855" max="14855" width="7.625" style="1" bestFit="1" customWidth="1"/>
    <col min="14856" max="14856" width="6.625" style="1" bestFit="1" customWidth="1"/>
    <col min="14857" max="14857" width="9.125" style="1" bestFit="1" customWidth="1"/>
    <col min="14858" max="14858" width="8.625" style="1" bestFit="1" customWidth="1"/>
    <col min="14859" max="14859" width="6.625" style="1" bestFit="1" customWidth="1"/>
    <col min="14860" max="14860" width="9.125" style="1" bestFit="1" customWidth="1"/>
    <col min="14861" max="14861" width="10.5" style="1" bestFit="1" customWidth="1"/>
    <col min="14862" max="14862" width="0" style="1" hidden="1" customWidth="1"/>
    <col min="14863" max="15099" width="8.875" style="1"/>
    <col min="15100" max="15100" width="33.875" style="1" customWidth="1"/>
    <col min="15101" max="15101" width="10.5" style="1" customWidth="1"/>
    <col min="15102" max="15102" width="11.375" style="1" customWidth="1"/>
    <col min="15103" max="15103" width="11.875" style="1" customWidth="1"/>
    <col min="15104" max="15104" width="10.125" style="1" customWidth="1"/>
    <col min="15105" max="15106" width="10.125" style="1" bestFit="1" customWidth="1"/>
    <col min="15107" max="15107" width="9.875" style="1" bestFit="1" customWidth="1"/>
    <col min="15108" max="15108" width="9.125" style="1" bestFit="1" customWidth="1"/>
    <col min="15109" max="15109" width="7.625" style="1" bestFit="1" customWidth="1"/>
    <col min="15110" max="15110" width="10.125" style="1" bestFit="1" customWidth="1"/>
    <col min="15111" max="15111" width="7.625" style="1" bestFit="1" customWidth="1"/>
    <col min="15112" max="15112" width="6.625" style="1" bestFit="1" customWidth="1"/>
    <col min="15113" max="15113" width="9.125" style="1" bestFit="1" customWidth="1"/>
    <col min="15114" max="15114" width="8.625" style="1" bestFit="1" customWidth="1"/>
    <col min="15115" max="15115" width="6.625" style="1" bestFit="1" customWidth="1"/>
    <col min="15116" max="15116" width="9.125" style="1" bestFit="1" customWidth="1"/>
    <col min="15117" max="15117" width="10.5" style="1" bestFit="1" customWidth="1"/>
    <col min="15118" max="15118" width="0" style="1" hidden="1" customWidth="1"/>
    <col min="15119" max="15355" width="8.875" style="1"/>
    <col min="15356" max="15356" width="33.875" style="1" customWidth="1"/>
    <col min="15357" max="15357" width="10.5" style="1" customWidth="1"/>
    <col min="15358" max="15358" width="11.375" style="1" customWidth="1"/>
    <col min="15359" max="15359" width="11.875" style="1" customWidth="1"/>
    <col min="15360" max="15360" width="10.125" style="1" customWidth="1"/>
    <col min="15361" max="15362" width="10.125" style="1" bestFit="1" customWidth="1"/>
    <col min="15363" max="15363" width="9.875" style="1" bestFit="1" customWidth="1"/>
    <col min="15364" max="15364" width="9.125" style="1" bestFit="1" customWidth="1"/>
    <col min="15365" max="15365" width="7.625" style="1" bestFit="1" customWidth="1"/>
    <col min="15366" max="15366" width="10.125" style="1" bestFit="1" customWidth="1"/>
    <col min="15367" max="15367" width="7.625" style="1" bestFit="1" customWidth="1"/>
    <col min="15368" max="15368" width="6.625" style="1" bestFit="1" customWidth="1"/>
    <col min="15369" max="15369" width="9.125" style="1" bestFit="1" customWidth="1"/>
    <col min="15370" max="15370" width="8.625" style="1" bestFit="1" customWidth="1"/>
    <col min="15371" max="15371" width="6.625" style="1" bestFit="1" customWidth="1"/>
    <col min="15372" max="15372" width="9.125" style="1" bestFit="1" customWidth="1"/>
    <col min="15373" max="15373" width="10.5" style="1" bestFit="1" customWidth="1"/>
    <col min="15374" max="15374" width="0" style="1" hidden="1" customWidth="1"/>
    <col min="15375" max="15611" width="8.875" style="1"/>
    <col min="15612" max="15612" width="33.875" style="1" customWidth="1"/>
    <col min="15613" max="15613" width="10.5" style="1" customWidth="1"/>
    <col min="15614" max="15614" width="11.375" style="1" customWidth="1"/>
    <col min="15615" max="15615" width="11.875" style="1" customWidth="1"/>
    <col min="15616" max="15616" width="10.125" style="1" customWidth="1"/>
    <col min="15617" max="15618" width="10.125" style="1" bestFit="1" customWidth="1"/>
    <col min="15619" max="15619" width="9.875" style="1" bestFit="1" customWidth="1"/>
    <col min="15620" max="15620" width="9.125" style="1" bestFit="1" customWidth="1"/>
    <col min="15621" max="15621" width="7.625" style="1" bestFit="1" customWidth="1"/>
    <col min="15622" max="15622" width="10.125" style="1" bestFit="1" customWidth="1"/>
    <col min="15623" max="15623" width="7.625" style="1" bestFit="1" customWidth="1"/>
    <col min="15624" max="15624" width="6.625" style="1" bestFit="1" customWidth="1"/>
    <col min="15625" max="15625" width="9.125" style="1" bestFit="1" customWidth="1"/>
    <col min="15626" max="15626" width="8.625" style="1" bestFit="1" customWidth="1"/>
    <col min="15627" max="15627" width="6.625" style="1" bestFit="1" customWidth="1"/>
    <col min="15628" max="15628" width="9.125" style="1" bestFit="1" customWidth="1"/>
    <col min="15629" max="15629" width="10.5" style="1" bestFit="1" customWidth="1"/>
    <col min="15630" max="15630" width="0" style="1" hidden="1" customWidth="1"/>
    <col min="15631" max="15867" width="8.875" style="1"/>
    <col min="15868" max="15868" width="33.875" style="1" customWidth="1"/>
    <col min="15869" max="15869" width="10.5" style="1" customWidth="1"/>
    <col min="15870" max="15870" width="11.375" style="1" customWidth="1"/>
    <col min="15871" max="15871" width="11.875" style="1" customWidth="1"/>
    <col min="15872" max="15872" width="10.125" style="1" customWidth="1"/>
    <col min="15873" max="15874" width="10.125" style="1" bestFit="1" customWidth="1"/>
    <col min="15875" max="15875" width="9.875" style="1" bestFit="1" customWidth="1"/>
    <col min="15876" max="15876" width="9.125" style="1" bestFit="1" customWidth="1"/>
    <col min="15877" max="15877" width="7.625" style="1" bestFit="1" customWidth="1"/>
    <col min="15878" max="15878" width="10.125" style="1" bestFit="1" customWidth="1"/>
    <col min="15879" max="15879" width="7.625" style="1" bestFit="1" customWidth="1"/>
    <col min="15880" max="15880" width="6.625" style="1" bestFit="1" customWidth="1"/>
    <col min="15881" max="15881" width="9.125" style="1" bestFit="1" customWidth="1"/>
    <col min="15882" max="15882" width="8.625" style="1" bestFit="1" customWidth="1"/>
    <col min="15883" max="15883" width="6.625" style="1" bestFit="1" customWidth="1"/>
    <col min="15884" max="15884" width="9.125" style="1" bestFit="1" customWidth="1"/>
    <col min="15885" max="15885" width="10.5" style="1" bestFit="1" customWidth="1"/>
    <col min="15886" max="15886" width="0" style="1" hidden="1" customWidth="1"/>
    <col min="15887" max="16123" width="8.875" style="1"/>
    <col min="16124" max="16124" width="33.875" style="1" customWidth="1"/>
    <col min="16125" max="16125" width="10.5" style="1" customWidth="1"/>
    <col min="16126" max="16126" width="11.375" style="1" customWidth="1"/>
    <col min="16127" max="16127" width="11.875" style="1" customWidth="1"/>
    <col min="16128" max="16128" width="10.125" style="1" customWidth="1"/>
    <col min="16129" max="16130" width="10.125" style="1" bestFit="1" customWidth="1"/>
    <col min="16131" max="16131" width="9.875" style="1" bestFit="1" customWidth="1"/>
    <col min="16132" max="16132" width="9.125" style="1" bestFit="1" customWidth="1"/>
    <col min="16133" max="16133" width="7.625" style="1" bestFit="1" customWidth="1"/>
    <col min="16134" max="16134" width="10.125" style="1" bestFit="1" customWidth="1"/>
    <col min="16135" max="16135" width="7.625" style="1" bestFit="1" customWidth="1"/>
    <col min="16136" max="16136" width="6.625" style="1" bestFit="1" customWidth="1"/>
    <col min="16137" max="16137" width="9.125" style="1" bestFit="1" customWidth="1"/>
    <col min="16138" max="16138" width="8.625" style="1" bestFit="1" customWidth="1"/>
    <col min="16139" max="16139" width="6.625" style="1" bestFit="1" customWidth="1"/>
    <col min="16140" max="16140" width="9.125" style="1" bestFit="1" customWidth="1"/>
    <col min="16141" max="16141" width="10.5" style="1" bestFit="1" customWidth="1"/>
    <col min="16142" max="16142" width="0" style="1" hidden="1" customWidth="1"/>
    <col min="16143" max="16384" width="8.875" style="1"/>
  </cols>
  <sheetData>
    <row r="1" spans="1:13" ht="15" x14ac:dyDescent="0.2">
      <c r="A1" s="68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1:13" x14ac:dyDescent="0.2">
      <c r="A2" s="70" t="s">
        <v>9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</row>
    <row r="3" spans="1:13" x14ac:dyDescent="0.2">
      <c r="A3" s="72" t="s">
        <v>10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</row>
    <row r="4" spans="1:13" ht="30.95" customHeight="1" x14ac:dyDescent="0.2">
      <c r="A4" s="64" t="s">
        <v>27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</row>
    <row r="5" spans="1:13" ht="15.75" x14ac:dyDescent="0.25">
      <c r="A5" s="74" t="s">
        <v>15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</row>
    <row r="6" spans="1:13" ht="13.5" thickBot="1" x14ac:dyDescent="0.25">
      <c r="A6" s="2"/>
      <c r="B6" s="76">
        <v>43466</v>
      </c>
      <c r="C6" s="77"/>
      <c r="D6" s="77"/>
      <c r="E6" s="60">
        <v>43831</v>
      </c>
      <c r="F6" s="61"/>
      <c r="G6" s="62"/>
      <c r="H6" s="60">
        <v>44197</v>
      </c>
      <c r="I6" s="61"/>
      <c r="J6" s="62"/>
      <c r="K6" s="21"/>
    </row>
    <row r="7" spans="1:13" x14ac:dyDescent="0.2">
      <c r="A7" s="19" t="s">
        <v>26</v>
      </c>
      <c r="B7" s="22" t="s">
        <v>11</v>
      </c>
      <c r="C7" s="22" t="s">
        <v>12</v>
      </c>
      <c r="D7" s="22" t="s">
        <v>13</v>
      </c>
      <c r="E7" s="22" t="s">
        <v>11</v>
      </c>
      <c r="F7" s="22" t="s">
        <v>12</v>
      </c>
      <c r="G7" s="22" t="s">
        <v>13</v>
      </c>
      <c r="H7" s="22" t="s">
        <v>11</v>
      </c>
      <c r="I7" s="22" t="s">
        <v>12</v>
      </c>
      <c r="J7" s="22" t="s">
        <v>13</v>
      </c>
      <c r="K7" s="22" t="s">
        <v>14</v>
      </c>
      <c r="L7" s="22" t="s">
        <v>3</v>
      </c>
      <c r="M7" s="22" t="s">
        <v>2</v>
      </c>
    </row>
    <row r="8" spans="1:13" ht="15" x14ac:dyDescent="0.25">
      <c r="A8" s="49" t="s">
        <v>23</v>
      </c>
      <c r="B8" s="23">
        <v>80</v>
      </c>
      <c r="C8" s="24">
        <v>0</v>
      </c>
      <c r="D8" s="25">
        <f t="shared" ref="D8:D12" si="0">B8*C8</f>
        <v>0</v>
      </c>
      <c r="E8" s="26">
        <v>124</v>
      </c>
      <c r="F8" s="20">
        <v>0</v>
      </c>
      <c r="G8" s="25">
        <f t="shared" ref="G8:G13" si="1">E8*F8</f>
        <v>0</v>
      </c>
      <c r="H8" s="4">
        <v>135</v>
      </c>
      <c r="I8" s="20">
        <v>0</v>
      </c>
      <c r="J8" s="25">
        <f t="shared" ref="J8:J13" si="2">H8*I8</f>
        <v>0</v>
      </c>
      <c r="K8" s="5">
        <f t="shared" ref="K8:K13" si="3">D8+G8+J8</f>
        <v>0</v>
      </c>
      <c r="L8" s="5">
        <f>K8*26.68/100</f>
        <v>0</v>
      </c>
      <c r="M8" s="5">
        <f t="shared" ref="M8:M13" si="4">K8*8.5/100</f>
        <v>0</v>
      </c>
    </row>
    <row r="9" spans="1:13" ht="15" x14ac:dyDescent="0.25">
      <c r="A9" s="38" t="s">
        <v>24</v>
      </c>
      <c r="B9" s="23">
        <v>80</v>
      </c>
      <c r="C9" s="24">
        <v>0</v>
      </c>
      <c r="D9" s="25">
        <f t="shared" si="0"/>
        <v>0</v>
      </c>
      <c r="E9" s="26">
        <v>124</v>
      </c>
      <c r="F9" s="20">
        <v>0</v>
      </c>
      <c r="G9" s="25">
        <f t="shared" si="1"/>
        <v>0</v>
      </c>
      <c r="H9" s="26">
        <v>135</v>
      </c>
      <c r="I9" s="20">
        <v>0</v>
      </c>
      <c r="J9" s="25">
        <f t="shared" si="2"/>
        <v>0</v>
      </c>
      <c r="K9" s="5">
        <f t="shared" si="3"/>
        <v>0</v>
      </c>
      <c r="L9" s="5">
        <f t="shared" ref="L9:L10" si="5">K9*26.68/100</f>
        <v>0</v>
      </c>
      <c r="M9" s="5">
        <f t="shared" si="4"/>
        <v>0</v>
      </c>
    </row>
    <row r="10" spans="1:13" ht="15" x14ac:dyDescent="0.25">
      <c r="A10" s="38" t="s">
        <v>25</v>
      </c>
      <c r="B10" s="23">
        <v>80</v>
      </c>
      <c r="C10" s="24">
        <v>0</v>
      </c>
      <c r="D10" s="25">
        <f t="shared" si="0"/>
        <v>0</v>
      </c>
      <c r="E10" s="26">
        <v>124</v>
      </c>
      <c r="F10" s="20">
        <v>0</v>
      </c>
      <c r="G10" s="25">
        <f t="shared" si="1"/>
        <v>0</v>
      </c>
      <c r="H10" s="26">
        <v>135</v>
      </c>
      <c r="I10" s="20">
        <v>0</v>
      </c>
      <c r="J10" s="25">
        <f t="shared" si="2"/>
        <v>0</v>
      </c>
      <c r="K10" s="5">
        <f t="shared" si="3"/>
        <v>0</v>
      </c>
      <c r="L10" s="5">
        <f t="shared" si="5"/>
        <v>0</v>
      </c>
      <c r="M10" s="5">
        <f t="shared" si="4"/>
        <v>0</v>
      </c>
    </row>
    <row r="11" spans="1:13" ht="15" x14ac:dyDescent="0.25">
      <c r="A11" s="38" t="s">
        <v>21</v>
      </c>
      <c r="B11" s="23">
        <v>80</v>
      </c>
      <c r="C11" s="24">
        <v>0</v>
      </c>
      <c r="D11" s="25">
        <f t="shared" ref="D11" si="6">B11*C11</f>
        <v>0</v>
      </c>
      <c r="E11" s="26">
        <v>124</v>
      </c>
      <c r="F11" s="20">
        <v>0</v>
      </c>
      <c r="G11" s="25">
        <f t="shared" si="1"/>
        <v>0</v>
      </c>
      <c r="H11" s="26">
        <v>135</v>
      </c>
      <c r="I11" s="20">
        <v>0</v>
      </c>
      <c r="J11" s="25">
        <f t="shared" si="2"/>
        <v>0</v>
      </c>
      <c r="K11" s="5">
        <f t="shared" si="3"/>
        <v>0</v>
      </c>
      <c r="L11" s="5">
        <f t="shared" ref="L11" si="7">K11*26.68/100</f>
        <v>0</v>
      </c>
      <c r="M11" s="5">
        <f t="shared" si="4"/>
        <v>0</v>
      </c>
    </row>
    <row r="12" spans="1:13" ht="15" x14ac:dyDescent="0.25">
      <c r="A12" s="38" t="s">
        <v>22</v>
      </c>
      <c r="B12" s="23">
        <v>80</v>
      </c>
      <c r="C12" s="24">
        <v>0</v>
      </c>
      <c r="D12" s="25">
        <f t="shared" si="0"/>
        <v>0</v>
      </c>
      <c r="E12" s="26">
        <v>124</v>
      </c>
      <c r="F12" s="20">
        <v>0</v>
      </c>
      <c r="G12" s="25">
        <f t="shared" si="1"/>
        <v>0</v>
      </c>
      <c r="H12" s="26">
        <v>135</v>
      </c>
      <c r="I12" s="20">
        <v>0</v>
      </c>
      <c r="J12" s="25">
        <f t="shared" si="2"/>
        <v>0</v>
      </c>
      <c r="K12" s="5">
        <f t="shared" si="3"/>
        <v>0</v>
      </c>
      <c r="L12" s="5">
        <f t="shared" ref="L12" si="8">K12*26.68/100</f>
        <v>0</v>
      </c>
      <c r="M12" s="5">
        <f t="shared" si="4"/>
        <v>0</v>
      </c>
    </row>
    <row r="13" spans="1:13" ht="15" x14ac:dyDescent="0.25">
      <c r="A13" s="3" t="s">
        <v>20</v>
      </c>
      <c r="B13" s="23">
        <v>64</v>
      </c>
      <c r="C13" s="24">
        <v>0</v>
      </c>
      <c r="D13" s="25">
        <f t="shared" ref="D13" si="9">B13*C13</f>
        <v>0</v>
      </c>
      <c r="E13" s="26">
        <v>99</v>
      </c>
      <c r="F13" s="20">
        <v>0</v>
      </c>
      <c r="G13" s="25">
        <f t="shared" si="1"/>
        <v>0</v>
      </c>
      <c r="H13" s="26">
        <v>108</v>
      </c>
      <c r="I13" s="20">
        <v>0</v>
      </c>
      <c r="J13" s="25">
        <f t="shared" si="2"/>
        <v>0</v>
      </c>
      <c r="K13" s="5">
        <f t="shared" si="3"/>
        <v>0</v>
      </c>
      <c r="L13" s="5">
        <f t="shared" ref="L13" si="10">K13*26.68/100</f>
        <v>0</v>
      </c>
      <c r="M13" s="5">
        <f t="shared" si="4"/>
        <v>0</v>
      </c>
    </row>
    <row r="14" spans="1:13" ht="15" x14ac:dyDescent="0.25">
      <c r="A14" s="6" t="s">
        <v>1</v>
      </c>
      <c r="B14" s="27"/>
      <c r="C14" s="27"/>
      <c r="D14" s="28">
        <f>SUM(D8:D13)</f>
        <v>0</v>
      </c>
      <c r="E14" s="29"/>
      <c r="F14" s="29"/>
      <c r="G14" s="28">
        <f>SUM(G8:G13)</f>
        <v>0</v>
      </c>
      <c r="H14" s="30"/>
      <c r="I14" s="29"/>
      <c r="J14" s="28">
        <f>SUM(J8:J13)</f>
        <v>0</v>
      </c>
      <c r="K14" s="28">
        <f>SUM(K8:K13)</f>
        <v>0</v>
      </c>
      <c r="L14" s="28">
        <f>SUM(K8:K13)</f>
        <v>0</v>
      </c>
      <c r="M14" s="28">
        <f>SUM(L8:L13)</f>
        <v>0</v>
      </c>
    </row>
    <row r="15" spans="1:13" ht="15" x14ac:dyDescent="0.25">
      <c r="A15" s="58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</row>
    <row r="16" spans="1:13" ht="15" x14ac:dyDescent="0.25">
      <c r="A16" s="7"/>
      <c r="B16" s="8"/>
      <c r="C16" s="8"/>
      <c r="D16" s="8"/>
      <c r="L16" s="31"/>
      <c r="M16" s="31"/>
    </row>
    <row r="17" spans="1:13" ht="13.5" thickBot="1" x14ac:dyDescent="0.25">
      <c r="A17" s="2"/>
      <c r="B17" s="80">
        <v>44562</v>
      </c>
      <c r="C17" s="81"/>
      <c r="D17" s="82"/>
      <c r="E17" s="61">
        <v>44927</v>
      </c>
      <c r="F17" s="61"/>
      <c r="G17" s="62"/>
      <c r="H17" s="60">
        <v>45292</v>
      </c>
      <c r="I17" s="61"/>
      <c r="J17" s="62"/>
      <c r="K17" s="21"/>
    </row>
    <row r="18" spans="1:13" x14ac:dyDescent="0.2">
      <c r="A18" s="19" t="s">
        <v>26</v>
      </c>
      <c r="B18" s="22" t="s">
        <v>11</v>
      </c>
      <c r="C18" s="22" t="s">
        <v>12</v>
      </c>
      <c r="D18" s="22" t="s">
        <v>13</v>
      </c>
      <c r="E18" s="22" t="s">
        <v>11</v>
      </c>
      <c r="F18" s="22" t="s">
        <v>12</v>
      </c>
      <c r="G18" s="22" t="s">
        <v>13</v>
      </c>
      <c r="H18" s="22" t="s">
        <v>11</v>
      </c>
      <c r="I18" s="22" t="s">
        <v>12</v>
      </c>
      <c r="J18" s="22" t="s">
        <v>13</v>
      </c>
      <c r="K18" s="22" t="s">
        <v>14</v>
      </c>
      <c r="L18" s="22" t="s">
        <v>3</v>
      </c>
      <c r="M18" s="22" t="s">
        <v>2</v>
      </c>
    </row>
    <row r="19" spans="1:13" ht="15" x14ac:dyDescent="0.25">
      <c r="A19" s="49" t="s">
        <v>23</v>
      </c>
      <c r="B19" s="23">
        <v>135</v>
      </c>
      <c r="C19" s="24">
        <v>0</v>
      </c>
      <c r="D19" s="25">
        <f t="shared" ref="D19:D24" si="11">B19*C19</f>
        <v>0</v>
      </c>
      <c r="E19" s="26">
        <v>135</v>
      </c>
      <c r="F19" s="20">
        <v>0</v>
      </c>
      <c r="G19" s="25">
        <f t="shared" ref="G19:G24" si="12">E19*F19</f>
        <v>0</v>
      </c>
      <c r="H19" s="4">
        <v>135</v>
      </c>
      <c r="I19" s="20">
        <v>0</v>
      </c>
      <c r="J19" s="25">
        <f t="shared" ref="J19:J24" si="13">H19*I19</f>
        <v>0</v>
      </c>
      <c r="K19" s="5">
        <f t="shared" ref="K19:K24" si="14">D19+G19+J19</f>
        <v>0</v>
      </c>
      <c r="L19" s="5">
        <f>K19*26.68/100</f>
        <v>0</v>
      </c>
      <c r="M19" s="5">
        <f t="shared" ref="M19:M24" si="15">K19*8.5/100</f>
        <v>0</v>
      </c>
    </row>
    <row r="20" spans="1:13" ht="15" x14ac:dyDescent="0.25">
      <c r="A20" s="38" t="s">
        <v>24</v>
      </c>
      <c r="B20" s="23">
        <v>135</v>
      </c>
      <c r="C20" s="24">
        <v>0</v>
      </c>
      <c r="D20" s="25">
        <f t="shared" si="11"/>
        <v>0</v>
      </c>
      <c r="E20" s="26">
        <v>135</v>
      </c>
      <c r="F20" s="20">
        <v>0</v>
      </c>
      <c r="G20" s="25">
        <f t="shared" si="12"/>
        <v>0</v>
      </c>
      <c r="H20" s="4">
        <v>135</v>
      </c>
      <c r="I20" s="20">
        <v>0</v>
      </c>
      <c r="J20" s="25">
        <f t="shared" si="13"/>
        <v>0</v>
      </c>
      <c r="K20" s="5">
        <f t="shared" si="14"/>
        <v>0</v>
      </c>
      <c r="L20" s="5">
        <f>K20*26.68/100</f>
        <v>0</v>
      </c>
      <c r="M20" s="5">
        <f t="shared" si="15"/>
        <v>0</v>
      </c>
    </row>
    <row r="21" spans="1:13" ht="15" x14ac:dyDescent="0.25">
      <c r="A21" s="38" t="s">
        <v>25</v>
      </c>
      <c r="B21" s="23">
        <v>135</v>
      </c>
      <c r="C21" s="24">
        <v>0</v>
      </c>
      <c r="D21" s="25">
        <f t="shared" si="11"/>
        <v>0</v>
      </c>
      <c r="E21" s="26">
        <v>135</v>
      </c>
      <c r="F21" s="20">
        <v>0</v>
      </c>
      <c r="G21" s="25">
        <f t="shared" si="12"/>
        <v>0</v>
      </c>
      <c r="H21" s="4">
        <v>135</v>
      </c>
      <c r="I21" s="20">
        <v>0</v>
      </c>
      <c r="J21" s="25">
        <f t="shared" si="13"/>
        <v>0</v>
      </c>
      <c r="K21" s="5">
        <f t="shared" si="14"/>
        <v>0</v>
      </c>
      <c r="L21" s="5">
        <f>K21*26.68/100</f>
        <v>0</v>
      </c>
      <c r="M21" s="5">
        <f t="shared" si="15"/>
        <v>0</v>
      </c>
    </row>
    <row r="22" spans="1:13" ht="15" x14ac:dyDescent="0.25">
      <c r="A22" s="38" t="s">
        <v>21</v>
      </c>
      <c r="B22" s="23">
        <v>135</v>
      </c>
      <c r="C22" s="24">
        <v>0</v>
      </c>
      <c r="D22" s="25">
        <f t="shared" si="11"/>
        <v>0</v>
      </c>
      <c r="E22" s="26">
        <v>135</v>
      </c>
      <c r="F22" s="20">
        <v>0</v>
      </c>
      <c r="G22" s="25">
        <f t="shared" si="12"/>
        <v>0</v>
      </c>
      <c r="H22" s="4">
        <v>135</v>
      </c>
      <c r="I22" s="20">
        <v>0</v>
      </c>
      <c r="J22" s="25">
        <f t="shared" si="13"/>
        <v>0</v>
      </c>
      <c r="K22" s="5">
        <f t="shared" si="14"/>
        <v>0</v>
      </c>
      <c r="L22" s="5">
        <f>K22*26.68/100</f>
        <v>0</v>
      </c>
      <c r="M22" s="5">
        <f t="shared" si="15"/>
        <v>0</v>
      </c>
    </row>
    <row r="23" spans="1:13" ht="15" x14ac:dyDescent="0.25">
      <c r="A23" s="38" t="s">
        <v>22</v>
      </c>
      <c r="B23" s="23">
        <v>135</v>
      </c>
      <c r="C23" s="24">
        <v>0</v>
      </c>
      <c r="D23" s="25">
        <f t="shared" si="11"/>
        <v>0</v>
      </c>
      <c r="E23" s="26">
        <v>135</v>
      </c>
      <c r="F23" s="20">
        <v>0</v>
      </c>
      <c r="G23" s="25">
        <f t="shared" si="12"/>
        <v>0</v>
      </c>
      <c r="H23" s="26">
        <v>135</v>
      </c>
      <c r="I23" s="20">
        <v>0</v>
      </c>
      <c r="J23" s="25">
        <f t="shared" si="13"/>
        <v>0</v>
      </c>
      <c r="K23" s="5">
        <f t="shared" si="14"/>
        <v>0</v>
      </c>
      <c r="L23" s="5">
        <f>K23*26.68/100</f>
        <v>0</v>
      </c>
      <c r="M23" s="5">
        <f t="shared" si="15"/>
        <v>0</v>
      </c>
    </row>
    <row r="24" spans="1:13" ht="15" x14ac:dyDescent="0.25">
      <c r="A24" s="3" t="s">
        <v>20</v>
      </c>
      <c r="B24" s="23">
        <v>108</v>
      </c>
      <c r="C24" s="24">
        <v>0</v>
      </c>
      <c r="D24" s="25">
        <f t="shared" si="11"/>
        <v>0</v>
      </c>
      <c r="E24" s="26">
        <v>108</v>
      </c>
      <c r="F24" s="20">
        <v>0</v>
      </c>
      <c r="G24" s="25">
        <f t="shared" si="12"/>
        <v>0</v>
      </c>
      <c r="H24" s="26">
        <v>108</v>
      </c>
      <c r="I24" s="20">
        <v>0</v>
      </c>
      <c r="J24" s="25">
        <f t="shared" si="13"/>
        <v>0</v>
      </c>
      <c r="K24" s="5">
        <f t="shared" si="14"/>
        <v>0</v>
      </c>
      <c r="L24" s="5">
        <f t="shared" ref="L24" si="16">K24*26.68/100</f>
        <v>0</v>
      </c>
      <c r="M24" s="5">
        <f t="shared" si="15"/>
        <v>0</v>
      </c>
    </row>
    <row r="25" spans="1:13" ht="15" x14ac:dyDescent="0.25">
      <c r="A25" s="6" t="s">
        <v>1</v>
      </c>
      <c r="B25" s="27"/>
      <c r="C25" s="27"/>
      <c r="D25" s="28">
        <f>SUM(D19:D24)</f>
        <v>0</v>
      </c>
      <c r="E25" s="29"/>
      <c r="F25" s="29"/>
      <c r="G25" s="28">
        <f>SUM(G19:G24)</f>
        <v>0</v>
      </c>
      <c r="H25" s="30"/>
      <c r="I25" s="29"/>
      <c r="J25" s="28">
        <f>SUM(J19:J24)</f>
        <v>0</v>
      </c>
      <c r="K25" s="28">
        <f>SUM(K19:K24)</f>
        <v>0</v>
      </c>
      <c r="L25" s="28">
        <f>SUM(K19:K24)</f>
        <v>0</v>
      </c>
      <c r="M25" s="28">
        <f>SUM(L19:L24)</f>
        <v>0</v>
      </c>
    </row>
    <row r="26" spans="1:13" ht="15" x14ac:dyDescent="0.25">
      <c r="A26" s="58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</row>
    <row r="27" spans="1:13" ht="15" x14ac:dyDescent="0.25">
      <c r="A27" s="7"/>
      <c r="B27" s="8"/>
      <c r="C27" s="8"/>
      <c r="D27" s="8"/>
      <c r="L27" s="31"/>
      <c r="M27" s="31"/>
    </row>
    <row r="28" spans="1:13" ht="15.75" x14ac:dyDescent="0.25">
      <c r="A28" s="74" t="s">
        <v>16</v>
      </c>
      <c r="B28" s="78"/>
      <c r="C28" s="78"/>
      <c r="D28" s="78"/>
      <c r="E28" s="78"/>
      <c r="F28" s="78"/>
      <c r="G28" s="78"/>
      <c r="H28" s="75"/>
      <c r="I28" s="75"/>
      <c r="J28" s="75"/>
      <c r="K28" s="75"/>
      <c r="L28" s="75"/>
      <c r="M28" s="75"/>
    </row>
    <row r="29" spans="1:13" x14ac:dyDescent="0.2">
      <c r="A29" s="50"/>
      <c r="B29" s="59">
        <v>43466</v>
      </c>
      <c r="C29" s="59"/>
      <c r="D29" s="59"/>
      <c r="E29" s="79"/>
      <c r="F29" s="79"/>
      <c r="G29" s="79"/>
      <c r="H29" s="63">
        <v>44197</v>
      </c>
      <c r="I29" s="61"/>
      <c r="J29" s="62"/>
      <c r="K29" s="21"/>
    </row>
    <row r="30" spans="1:13" x14ac:dyDescent="0.2">
      <c r="A30" s="51" t="s">
        <v>26</v>
      </c>
      <c r="B30" s="32" t="s">
        <v>11</v>
      </c>
      <c r="C30" s="32" t="s">
        <v>12</v>
      </c>
      <c r="D30" s="32" t="s">
        <v>13</v>
      </c>
      <c r="E30" s="52"/>
      <c r="F30" s="52"/>
      <c r="G30" s="52"/>
      <c r="H30" s="22" t="s">
        <v>11</v>
      </c>
      <c r="I30" s="22" t="s">
        <v>12</v>
      </c>
      <c r="J30" s="22" t="s">
        <v>13</v>
      </c>
      <c r="K30" s="22" t="s">
        <v>14</v>
      </c>
      <c r="L30" s="22" t="s">
        <v>3</v>
      </c>
      <c r="M30" s="22" t="s">
        <v>2</v>
      </c>
    </row>
    <row r="31" spans="1:13" ht="15" x14ac:dyDescent="0.25">
      <c r="A31" s="49" t="s">
        <v>23</v>
      </c>
      <c r="B31" s="33">
        <v>0</v>
      </c>
      <c r="C31" s="33">
        <v>0</v>
      </c>
      <c r="D31" s="34">
        <f t="shared" ref="D31:D36" si="17">B31*C31</f>
        <v>0</v>
      </c>
      <c r="E31" s="53"/>
      <c r="F31" s="54"/>
      <c r="G31" s="53"/>
      <c r="H31" s="4">
        <v>158</v>
      </c>
      <c r="I31" s="5">
        <f t="shared" ref="I31:I36" si="18">I8</f>
        <v>0</v>
      </c>
      <c r="J31" s="25">
        <f t="shared" ref="J31:J36" si="19">H31*I31</f>
        <v>0</v>
      </c>
      <c r="K31" s="5">
        <f t="shared" ref="K31:K36" si="20">D31+G31+J31</f>
        <v>0</v>
      </c>
      <c r="L31" s="5">
        <f>K31*26.68/100</f>
        <v>0</v>
      </c>
      <c r="M31" s="5">
        <f t="shared" ref="M31:M36" si="21">K31*8.5/100</f>
        <v>0</v>
      </c>
    </row>
    <row r="32" spans="1:13" ht="15" x14ac:dyDescent="0.25">
      <c r="A32" s="38" t="s">
        <v>24</v>
      </c>
      <c r="B32" s="33">
        <v>0</v>
      </c>
      <c r="C32" s="33">
        <v>0</v>
      </c>
      <c r="D32" s="34">
        <f t="shared" si="17"/>
        <v>0</v>
      </c>
      <c r="E32" s="53"/>
      <c r="F32" s="54"/>
      <c r="G32" s="53"/>
      <c r="H32" s="26">
        <v>130</v>
      </c>
      <c r="I32" s="5">
        <f t="shared" si="18"/>
        <v>0</v>
      </c>
      <c r="J32" s="25">
        <f t="shared" si="19"/>
        <v>0</v>
      </c>
      <c r="K32" s="5">
        <f t="shared" si="20"/>
        <v>0</v>
      </c>
      <c r="L32" s="5">
        <f t="shared" ref="L32:L36" si="22">K32*26.68/100</f>
        <v>0</v>
      </c>
      <c r="M32" s="5">
        <f t="shared" si="21"/>
        <v>0</v>
      </c>
    </row>
    <row r="33" spans="1:13" ht="15" x14ac:dyDescent="0.25">
      <c r="A33" s="38" t="s">
        <v>25</v>
      </c>
      <c r="B33" s="33">
        <v>0</v>
      </c>
      <c r="C33" s="33">
        <v>0</v>
      </c>
      <c r="D33" s="34">
        <f t="shared" si="17"/>
        <v>0</v>
      </c>
      <c r="E33" s="53"/>
      <c r="F33" s="54"/>
      <c r="G33" s="53"/>
      <c r="H33" s="26">
        <v>86</v>
      </c>
      <c r="I33" s="5">
        <f t="shared" si="18"/>
        <v>0</v>
      </c>
      <c r="J33" s="25">
        <f t="shared" si="19"/>
        <v>0</v>
      </c>
      <c r="K33" s="5">
        <f t="shared" si="20"/>
        <v>0</v>
      </c>
      <c r="L33" s="5">
        <f t="shared" si="22"/>
        <v>0</v>
      </c>
      <c r="M33" s="5">
        <f t="shared" si="21"/>
        <v>0</v>
      </c>
    </row>
    <row r="34" spans="1:13" ht="15" x14ac:dyDescent="0.25">
      <c r="A34" s="38" t="s">
        <v>21</v>
      </c>
      <c r="B34" s="33">
        <v>0</v>
      </c>
      <c r="C34" s="33">
        <v>0</v>
      </c>
      <c r="D34" s="34">
        <f t="shared" si="17"/>
        <v>0</v>
      </c>
      <c r="E34" s="53"/>
      <c r="F34" s="54"/>
      <c r="G34" s="53"/>
      <c r="H34" s="26">
        <v>62</v>
      </c>
      <c r="I34" s="5">
        <f t="shared" si="18"/>
        <v>0</v>
      </c>
      <c r="J34" s="25">
        <f t="shared" si="19"/>
        <v>0</v>
      </c>
      <c r="K34" s="5">
        <f t="shared" si="20"/>
        <v>0</v>
      </c>
      <c r="L34" s="5">
        <f t="shared" si="22"/>
        <v>0</v>
      </c>
      <c r="M34" s="5">
        <f t="shared" si="21"/>
        <v>0</v>
      </c>
    </row>
    <row r="35" spans="1:13" ht="15" x14ac:dyDescent="0.25">
      <c r="A35" s="38" t="s">
        <v>22</v>
      </c>
      <c r="B35" s="33"/>
      <c r="C35" s="33"/>
      <c r="D35" s="34"/>
      <c r="E35" s="53"/>
      <c r="F35" s="54"/>
      <c r="G35" s="53"/>
      <c r="H35" s="26">
        <v>32</v>
      </c>
      <c r="I35" s="5">
        <f t="shared" si="18"/>
        <v>0</v>
      </c>
      <c r="J35" s="25">
        <f t="shared" si="19"/>
        <v>0</v>
      </c>
      <c r="K35" s="5">
        <f t="shared" si="20"/>
        <v>0</v>
      </c>
      <c r="L35" s="5">
        <f t="shared" si="22"/>
        <v>0</v>
      </c>
      <c r="M35" s="5">
        <f t="shared" si="21"/>
        <v>0</v>
      </c>
    </row>
    <row r="36" spans="1:13" ht="15" x14ac:dyDescent="0.25">
      <c r="A36" s="38" t="s">
        <v>20</v>
      </c>
      <c r="B36" s="33">
        <v>0</v>
      </c>
      <c r="C36" s="33">
        <v>0</v>
      </c>
      <c r="D36" s="34">
        <f t="shared" si="17"/>
        <v>0</v>
      </c>
      <c r="E36" s="53"/>
      <c r="F36" s="54"/>
      <c r="G36" s="53"/>
      <c r="H36" s="26">
        <v>30</v>
      </c>
      <c r="I36" s="5">
        <f t="shared" si="18"/>
        <v>0</v>
      </c>
      <c r="J36" s="25">
        <f t="shared" si="19"/>
        <v>0</v>
      </c>
      <c r="K36" s="5">
        <f t="shared" si="20"/>
        <v>0</v>
      </c>
      <c r="L36" s="5">
        <f t="shared" si="22"/>
        <v>0</v>
      </c>
      <c r="M36" s="5">
        <f t="shared" si="21"/>
        <v>0</v>
      </c>
    </row>
    <row r="37" spans="1:13" ht="15" x14ac:dyDescent="0.25">
      <c r="A37" s="27" t="s">
        <v>1</v>
      </c>
      <c r="B37" s="35"/>
      <c r="C37" s="35"/>
      <c r="D37" s="36">
        <f>SUM(D31:D36)</f>
        <v>0</v>
      </c>
      <c r="E37" s="55"/>
      <c r="F37" s="55"/>
      <c r="G37" s="56"/>
      <c r="H37" s="30"/>
      <c r="I37" s="29"/>
      <c r="J37" s="28">
        <f>SUM(J31:J36)</f>
        <v>0</v>
      </c>
      <c r="K37" s="28">
        <f>SUM(K31:K36)</f>
        <v>0</v>
      </c>
      <c r="L37" s="28">
        <f>SUM(K31:K36)</f>
        <v>0</v>
      </c>
      <c r="M37" s="28">
        <f>SUM(L31:L36)</f>
        <v>0</v>
      </c>
    </row>
    <row r="38" spans="1:13" ht="15" x14ac:dyDescent="0.25">
      <c r="A38" s="58"/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</row>
    <row r="40" spans="1:13" ht="13.5" thickBot="1" x14ac:dyDescent="0.25">
      <c r="A40" s="2"/>
      <c r="B40" s="63">
        <v>44562</v>
      </c>
      <c r="C40" s="61"/>
      <c r="D40" s="62"/>
      <c r="E40" s="63">
        <v>44927</v>
      </c>
      <c r="F40" s="61"/>
      <c r="G40" s="62"/>
      <c r="H40" s="60">
        <v>45292</v>
      </c>
      <c r="I40" s="61"/>
      <c r="J40" s="62"/>
      <c r="K40" s="21"/>
    </row>
    <row r="41" spans="1:13" x14ac:dyDescent="0.2">
      <c r="A41" s="37" t="s">
        <v>26</v>
      </c>
      <c r="B41" s="22" t="s">
        <v>11</v>
      </c>
      <c r="C41" s="22" t="s">
        <v>12</v>
      </c>
      <c r="D41" s="22" t="s">
        <v>13</v>
      </c>
      <c r="E41" s="22" t="s">
        <v>11</v>
      </c>
      <c r="F41" s="22" t="s">
        <v>12</v>
      </c>
      <c r="G41" s="22" t="s">
        <v>13</v>
      </c>
      <c r="H41" s="22" t="s">
        <v>11</v>
      </c>
      <c r="I41" s="22" t="s">
        <v>12</v>
      </c>
      <c r="J41" s="22" t="s">
        <v>13</v>
      </c>
      <c r="K41" s="22" t="s">
        <v>14</v>
      </c>
      <c r="L41" s="22" t="s">
        <v>3</v>
      </c>
      <c r="M41" s="22" t="s">
        <v>2</v>
      </c>
    </row>
    <row r="42" spans="1:13" ht="15" x14ac:dyDescent="0.25">
      <c r="A42" s="49" t="s">
        <v>23</v>
      </c>
      <c r="B42" s="26">
        <v>158</v>
      </c>
      <c r="C42" s="57">
        <f t="shared" ref="C42:C47" si="23">C19</f>
        <v>0</v>
      </c>
      <c r="D42" s="25">
        <f t="shared" ref="D42:D47" si="24">B42*C42</f>
        <v>0</v>
      </c>
      <c r="E42" s="26">
        <v>158</v>
      </c>
      <c r="F42" s="57">
        <f t="shared" ref="F42:F47" si="25">F19</f>
        <v>0</v>
      </c>
      <c r="G42" s="25">
        <f t="shared" ref="G42:G47" si="26">E42*F42</f>
        <v>0</v>
      </c>
      <c r="H42" s="4">
        <v>158</v>
      </c>
      <c r="I42" s="57">
        <f t="shared" ref="I42:I47" si="27">I19</f>
        <v>0</v>
      </c>
      <c r="J42" s="25">
        <f t="shared" ref="J42:J47" si="28">H42*I42</f>
        <v>0</v>
      </c>
      <c r="K42" s="5">
        <f t="shared" ref="K42:K47" si="29">D42+G42+J42</f>
        <v>0</v>
      </c>
      <c r="L42" s="5">
        <f>K42*26.68/100</f>
        <v>0</v>
      </c>
      <c r="M42" s="5">
        <f t="shared" ref="M42:M47" si="30">K42*8.5/100</f>
        <v>0</v>
      </c>
    </row>
    <row r="43" spans="1:13" ht="15" x14ac:dyDescent="0.25">
      <c r="A43" s="38" t="s">
        <v>24</v>
      </c>
      <c r="B43" s="26">
        <v>130</v>
      </c>
      <c r="C43" s="57">
        <f t="shared" si="23"/>
        <v>0</v>
      </c>
      <c r="D43" s="25">
        <f t="shared" si="24"/>
        <v>0</v>
      </c>
      <c r="E43" s="26">
        <v>130</v>
      </c>
      <c r="F43" s="57">
        <f t="shared" si="25"/>
        <v>0</v>
      </c>
      <c r="G43" s="25">
        <f t="shared" si="26"/>
        <v>0</v>
      </c>
      <c r="H43" s="26">
        <v>130</v>
      </c>
      <c r="I43" s="57">
        <f t="shared" si="27"/>
        <v>0</v>
      </c>
      <c r="J43" s="25">
        <f t="shared" si="28"/>
        <v>0</v>
      </c>
      <c r="K43" s="5">
        <f t="shared" si="29"/>
        <v>0</v>
      </c>
      <c r="L43" s="5">
        <f t="shared" ref="L43:L47" si="31">K43*26.68/100</f>
        <v>0</v>
      </c>
      <c r="M43" s="5">
        <f t="shared" si="30"/>
        <v>0</v>
      </c>
    </row>
    <row r="44" spans="1:13" ht="15" x14ac:dyDescent="0.25">
      <c r="A44" s="38" t="s">
        <v>25</v>
      </c>
      <c r="B44" s="26">
        <v>86</v>
      </c>
      <c r="C44" s="57">
        <f t="shared" si="23"/>
        <v>0</v>
      </c>
      <c r="D44" s="25">
        <f t="shared" si="24"/>
        <v>0</v>
      </c>
      <c r="E44" s="26">
        <v>86</v>
      </c>
      <c r="F44" s="57">
        <f t="shared" si="25"/>
        <v>0</v>
      </c>
      <c r="G44" s="25">
        <f t="shared" si="26"/>
        <v>0</v>
      </c>
      <c r="H44" s="26">
        <v>86</v>
      </c>
      <c r="I44" s="57">
        <f t="shared" si="27"/>
        <v>0</v>
      </c>
      <c r="J44" s="25">
        <f t="shared" si="28"/>
        <v>0</v>
      </c>
      <c r="K44" s="5">
        <f t="shared" si="29"/>
        <v>0</v>
      </c>
      <c r="L44" s="5">
        <f t="shared" si="31"/>
        <v>0</v>
      </c>
      <c r="M44" s="5">
        <f t="shared" si="30"/>
        <v>0</v>
      </c>
    </row>
    <row r="45" spans="1:13" ht="15" x14ac:dyDescent="0.25">
      <c r="A45" s="38" t="s">
        <v>21</v>
      </c>
      <c r="B45" s="26">
        <v>62</v>
      </c>
      <c r="C45" s="57">
        <f t="shared" si="23"/>
        <v>0</v>
      </c>
      <c r="D45" s="25">
        <f t="shared" si="24"/>
        <v>0</v>
      </c>
      <c r="E45" s="26">
        <v>62</v>
      </c>
      <c r="F45" s="57">
        <f t="shared" si="25"/>
        <v>0</v>
      </c>
      <c r="G45" s="25">
        <f t="shared" si="26"/>
        <v>0</v>
      </c>
      <c r="H45" s="26">
        <v>62</v>
      </c>
      <c r="I45" s="57">
        <f t="shared" si="27"/>
        <v>0</v>
      </c>
      <c r="J45" s="25">
        <f t="shared" si="28"/>
        <v>0</v>
      </c>
      <c r="K45" s="5">
        <f t="shared" si="29"/>
        <v>0</v>
      </c>
      <c r="L45" s="5">
        <f t="shared" si="31"/>
        <v>0</v>
      </c>
      <c r="M45" s="5">
        <f t="shared" si="30"/>
        <v>0</v>
      </c>
    </row>
    <row r="46" spans="1:13" ht="15" x14ac:dyDescent="0.25">
      <c r="A46" s="38" t="s">
        <v>22</v>
      </c>
      <c r="B46" s="26">
        <v>32</v>
      </c>
      <c r="C46" s="57">
        <f t="shared" si="23"/>
        <v>0</v>
      </c>
      <c r="D46" s="25">
        <f t="shared" si="24"/>
        <v>0</v>
      </c>
      <c r="E46" s="26">
        <v>32</v>
      </c>
      <c r="F46" s="57">
        <f t="shared" si="25"/>
        <v>0</v>
      </c>
      <c r="G46" s="25">
        <f t="shared" si="26"/>
        <v>0</v>
      </c>
      <c r="H46" s="26">
        <v>32</v>
      </c>
      <c r="I46" s="57">
        <f t="shared" si="27"/>
        <v>0</v>
      </c>
      <c r="J46" s="25">
        <f t="shared" si="28"/>
        <v>0</v>
      </c>
      <c r="K46" s="5">
        <f t="shared" si="29"/>
        <v>0</v>
      </c>
      <c r="L46" s="5">
        <f t="shared" si="31"/>
        <v>0</v>
      </c>
      <c r="M46" s="5">
        <f t="shared" si="30"/>
        <v>0</v>
      </c>
    </row>
    <row r="47" spans="1:13" ht="15" x14ac:dyDescent="0.25">
      <c r="A47" s="38" t="s">
        <v>20</v>
      </c>
      <c r="B47" s="26">
        <v>30</v>
      </c>
      <c r="C47" s="57">
        <f t="shared" si="23"/>
        <v>0</v>
      </c>
      <c r="D47" s="25">
        <f t="shared" si="24"/>
        <v>0</v>
      </c>
      <c r="E47" s="26">
        <v>30</v>
      </c>
      <c r="F47" s="57">
        <f t="shared" si="25"/>
        <v>0</v>
      </c>
      <c r="G47" s="25">
        <f t="shared" si="26"/>
        <v>0</v>
      </c>
      <c r="H47" s="26">
        <v>30</v>
      </c>
      <c r="I47" s="57">
        <f t="shared" si="27"/>
        <v>0</v>
      </c>
      <c r="J47" s="25">
        <f t="shared" si="28"/>
        <v>0</v>
      </c>
      <c r="K47" s="5">
        <f t="shared" si="29"/>
        <v>0</v>
      </c>
      <c r="L47" s="5">
        <f t="shared" si="31"/>
        <v>0</v>
      </c>
      <c r="M47" s="5">
        <f t="shared" si="30"/>
        <v>0</v>
      </c>
    </row>
    <row r="48" spans="1:13" ht="15" x14ac:dyDescent="0.25">
      <c r="A48" s="27" t="s">
        <v>1</v>
      </c>
      <c r="B48" s="29"/>
      <c r="C48" s="29"/>
      <c r="D48" s="28">
        <f>SUM(D42:D47)</f>
        <v>0</v>
      </c>
      <c r="E48" s="29"/>
      <c r="F48" s="29"/>
      <c r="G48" s="28">
        <f>SUM(G42:G47)</f>
        <v>0</v>
      </c>
      <c r="H48" s="30"/>
      <c r="I48" s="29"/>
      <c r="J48" s="28">
        <f>SUM(J42:J47)</f>
        <v>0</v>
      </c>
      <c r="K48" s="28">
        <f>SUM(K42:K47)</f>
        <v>0</v>
      </c>
      <c r="L48" s="28">
        <f>SUM(K42:K47)</f>
        <v>0</v>
      </c>
      <c r="M48" s="28">
        <f>SUM(L42:L47)</f>
        <v>0</v>
      </c>
    </row>
    <row r="49" spans="1:13" ht="15" x14ac:dyDescent="0.25">
      <c r="A49" s="58"/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</row>
    <row r="50" spans="1:13" ht="15" x14ac:dyDescent="0.25">
      <c r="A50" s="7"/>
      <c r="B50" s="8"/>
      <c r="C50" s="8"/>
      <c r="D50" s="8"/>
      <c r="L50" s="31"/>
      <c r="M50" s="31"/>
    </row>
    <row r="51" spans="1:13" ht="15" x14ac:dyDescent="0.25">
      <c r="A51" s="66" t="s">
        <v>18</v>
      </c>
      <c r="B51" s="67"/>
      <c r="C51" s="67"/>
      <c r="D51" s="67"/>
      <c r="E51" s="67"/>
      <c r="F51" s="67"/>
      <c r="G51" s="67"/>
      <c r="H51" s="46"/>
    </row>
    <row r="52" spans="1:13" ht="44.1" customHeight="1" thickBot="1" x14ac:dyDescent="0.25">
      <c r="A52" s="43"/>
      <c r="B52" s="44" t="s">
        <v>4</v>
      </c>
      <c r="C52" s="47" t="s">
        <v>17</v>
      </c>
      <c r="D52" s="44" t="s">
        <v>5</v>
      </c>
      <c r="E52" s="44" t="s">
        <v>6</v>
      </c>
      <c r="F52" s="44" t="s">
        <v>3</v>
      </c>
      <c r="G52" s="44" t="s">
        <v>7</v>
      </c>
      <c r="H52" s="45" t="s">
        <v>8</v>
      </c>
      <c r="J52" s="48" t="s">
        <v>19</v>
      </c>
    </row>
    <row r="53" spans="1:13" ht="15" x14ac:dyDescent="0.25">
      <c r="A53" s="49" t="s">
        <v>23</v>
      </c>
      <c r="B53" s="13">
        <f>K8+K19</f>
        <v>0</v>
      </c>
      <c r="C53" s="42">
        <v>0</v>
      </c>
      <c r="D53" s="14">
        <f>K31+K42</f>
        <v>0</v>
      </c>
      <c r="E53" s="39">
        <v>0</v>
      </c>
      <c r="F53" s="10">
        <f t="shared" ref="F53:F58" si="32">((B53-C53)*26.68/100)+(D53*26.68/100)+(E53*23.8/100)</f>
        <v>0</v>
      </c>
      <c r="G53" s="12">
        <f t="shared" ref="G53:G58" si="33">((B53-C53)+D53+E53)*8.5/100</f>
        <v>0</v>
      </c>
      <c r="H53" s="15">
        <f t="shared" ref="H53:H58" si="34">B53-C53+D53+E53+F53+G53</f>
        <v>0</v>
      </c>
      <c r="J53" s="10">
        <f t="shared" ref="J53:J58" si="35">B53-C53+D53+E53</f>
        <v>0</v>
      </c>
    </row>
    <row r="54" spans="1:13" ht="15" x14ac:dyDescent="0.25">
      <c r="A54" s="38" t="s">
        <v>24</v>
      </c>
      <c r="B54" s="13">
        <f>K12+K23</f>
        <v>0</v>
      </c>
      <c r="C54" s="42">
        <v>0</v>
      </c>
      <c r="D54" s="14">
        <f>K32+K43</f>
        <v>0</v>
      </c>
      <c r="E54" s="39">
        <v>0</v>
      </c>
      <c r="F54" s="10">
        <f t="shared" si="32"/>
        <v>0</v>
      </c>
      <c r="G54" s="12">
        <f t="shared" si="33"/>
        <v>0</v>
      </c>
      <c r="H54" s="15">
        <f t="shared" si="34"/>
        <v>0</v>
      </c>
      <c r="J54" s="10">
        <f t="shared" si="35"/>
        <v>0</v>
      </c>
    </row>
    <row r="55" spans="1:13" ht="15" x14ac:dyDescent="0.25">
      <c r="A55" s="38" t="s">
        <v>25</v>
      </c>
      <c r="B55" s="13">
        <f>K13+K24</f>
        <v>0</v>
      </c>
      <c r="C55" s="42">
        <v>0</v>
      </c>
      <c r="D55" s="14">
        <f>K33+K44</f>
        <v>0</v>
      </c>
      <c r="E55" s="39"/>
      <c r="F55" s="10">
        <f t="shared" si="32"/>
        <v>0</v>
      </c>
      <c r="G55" s="12">
        <f t="shared" si="33"/>
        <v>0</v>
      </c>
      <c r="H55" s="15">
        <f t="shared" si="34"/>
        <v>0</v>
      </c>
      <c r="J55" s="10">
        <f t="shared" si="35"/>
        <v>0</v>
      </c>
    </row>
    <row r="56" spans="1:13" ht="15" x14ac:dyDescent="0.25">
      <c r="A56" s="38" t="s">
        <v>21</v>
      </c>
      <c r="B56" s="13">
        <f>K14+K25</f>
        <v>0</v>
      </c>
      <c r="C56" s="42">
        <v>0</v>
      </c>
      <c r="D56" s="14">
        <f>K34+K45</f>
        <v>0</v>
      </c>
      <c r="E56" s="40">
        <v>0</v>
      </c>
      <c r="F56" s="10">
        <f t="shared" si="32"/>
        <v>0</v>
      </c>
      <c r="G56" s="12">
        <f t="shared" si="33"/>
        <v>0</v>
      </c>
      <c r="H56" s="15">
        <f t="shared" si="34"/>
        <v>0</v>
      </c>
      <c r="J56" s="10">
        <f t="shared" si="35"/>
        <v>0</v>
      </c>
    </row>
    <row r="57" spans="1:13" ht="15" x14ac:dyDescent="0.25">
      <c r="A57" s="38" t="s">
        <v>22</v>
      </c>
      <c r="B57" s="13">
        <f>K15+K26</f>
        <v>0</v>
      </c>
      <c r="C57" s="42">
        <v>0</v>
      </c>
      <c r="D57" s="14">
        <f>K34+K46</f>
        <v>0</v>
      </c>
      <c r="E57" s="39">
        <v>0</v>
      </c>
      <c r="F57" s="10">
        <f t="shared" si="32"/>
        <v>0</v>
      </c>
      <c r="G57" s="12">
        <f t="shared" si="33"/>
        <v>0</v>
      </c>
      <c r="H57" s="15">
        <f t="shared" si="34"/>
        <v>0</v>
      </c>
      <c r="J57" s="10">
        <f t="shared" si="35"/>
        <v>0</v>
      </c>
    </row>
    <row r="58" spans="1:13" ht="15" x14ac:dyDescent="0.25">
      <c r="A58" s="38" t="s">
        <v>20</v>
      </c>
      <c r="B58" s="13">
        <f>K16+K27</f>
        <v>0</v>
      </c>
      <c r="C58" s="42">
        <v>0</v>
      </c>
      <c r="D58" s="14">
        <f>K36+K47</f>
        <v>0</v>
      </c>
      <c r="E58" s="39">
        <v>0</v>
      </c>
      <c r="F58" s="10">
        <f t="shared" si="32"/>
        <v>0</v>
      </c>
      <c r="G58" s="12">
        <f t="shared" si="33"/>
        <v>0</v>
      </c>
      <c r="H58" s="15">
        <f t="shared" si="34"/>
        <v>0</v>
      </c>
      <c r="J58" s="10">
        <f t="shared" si="35"/>
        <v>0</v>
      </c>
    </row>
    <row r="59" spans="1:13" ht="15" x14ac:dyDescent="0.25">
      <c r="A59" s="16"/>
      <c r="B59" s="41">
        <f t="shared" ref="B59:H59" si="36">SUM(B53:B58)</f>
        <v>0</v>
      </c>
      <c r="C59" s="41">
        <f t="shared" si="36"/>
        <v>0</v>
      </c>
      <c r="D59" s="41">
        <f t="shared" si="36"/>
        <v>0</v>
      </c>
      <c r="E59" s="41">
        <v>0</v>
      </c>
      <c r="F59" s="41">
        <f t="shared" si="36"/>
        <v>0</v>
      </c>
      <c r="G59" s="41">
        <f t="shared" si="36"/>
        <v>0</v>
      </c>
      <c r="H59" s="41">
        <f t="shared" si="36"/>
        <v>0</v>
      </c>
      <c r="J59" s="41">
        <f t="shared" ref="J59" si="37">SUM(J53:J58)</f>
        <v>0</v>
      </c>
    </row>
    <row r="60" spans="1:13" x14ac:dyDescent="0.2">
      <c r="A60" s="16"/>
      <c r="B60" s="17"/>
      <c r="C60" s="18"/>
      <c r="E60" s="11"/>
      <c r="F60" s="9"/>
    </row>
    <row r="61" spans="1:13" x14ac:dyDescent="0.2">
      <c r="A61" s="16"/>
      <c r="B61" s="17"/>
      <c r="C61" s="18"/>
      <c r="E61" s="11"/>
      <c r="F61" s="9"/>
    </row>
  </sheetData>
  <mergeCells count="23">
    <mergeCell ref="A4:M4"/>
    <mergeCell ref="A51:G51"/>
    <mergeCell ref="A38:M38"/>
    <mergeCell ref="A1:M1"/>
    <mergeCell ref="A2:M2"/>
    <mergeCell ref="A3:M3"/>
    <mergeCell ref="A5:M5"/>
    <mergeCell ref="B6:D6"/>
    <mergeCell ref="E6:G6"/>
    <mergeCell ref="H6:J6"/>
    <mergeCell ref="A15:M15"/>
    <mergeCell ref="A28:M28"/>
    <mergeCell ref="E29:G29"/>
    <mergeCell ref="H29:J29"/>
    <mergeCell ref="B17:D17"/>
    <mergeCell ref="E17:G17"/>
    <mergeCell ref="A49:M49"/>
    <mergeCell ref="B29:D29"/>
    <mergeCell ref="H17:J17"/>
    <mergeCell ref="A26:M26"/>
    <mergeCell ref="B40:D40"/>
    <mergeCell ref="E40:G40"/>
    <mergeCell ref="H40:J40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62" orientation="landscape" horizontalDpi="4294967295" verticalDpi="4294967295" r:id="rId1"/>
  <headerFooter alignWithMargins="0">
    <oddFooter>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CCNL-SEGRETARI 2019-2021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Alice Resconi</cp:lastModifiedBy>
  <cp:lastPrinted>2024-08-06T12:38:22Z</cp:lastPrinted>
  <dcterms:created xsi:type="dcterms:W3CDTF">2020-12-21T07:40:03Z</dcterms:created>
  <dcterms:modified xsi:type="dcterms:W3CDTF">2024-08-06T12:38:49Z</dcterms:modified>
</cp:coreProperties>
</file>